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575" windowHeight="15330" tabRatio="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<sst xmlns="http://schemas.openxmlformats.org/spreadsheetml/2006/main" count="183" uniqueCount="127">
  <si>
    <t>OFFICIAL HIGH SCHOOL TRANSCRIPT</t>
  </si>
  <si>
    <t>Student:</t>
  </si>
  <si>
    <t>Address:</t>
  </si>
  <si>
    <t>School:</t>
  </si>
  <si>
    <t>Address</t>
  </si>
  <si>
    <t>Phone:</t>
  </si>
  <si>
    <t>Graduation Date:</t>
  </si>
  <si>
    <t>Parents</t>
  </si>
  <si>
    <t>Phone</t>
  </si>
  <si>
    <t>Birth Date</t>
  </si>
  <si>
    <t>Gender</t>
  </si>
  <si>
    <t>Social Security #:</t>
  </si>
  <si>
    <t>Year</t>
  </si>
  <si>
    <t>Grade</t>
  </si>
  <si>
    <t>Semester</t>
  </si>
  <si>
    <t>CR</t>
  </si>
  <si>
    <t>English</t>
  </si>
  <si>
    <t>Science</t>
  </si>
  <si>
    <t>Date</t>
  </si>
  <si>
    <t>Test</t>
  </si>
  <si>
    <t>Results</t>
  </si>
  <si>
    <t>Math</t>
  </si>
  <si>
    <t>Writing</t>
  </si>
  <si>
    <t>Latin</t>
  </si>
  <si>
    <t>Biology</t>
  </si>
  <si>
    <t>ACT</t>
  </si>
  <si>
    <t>Essay</t>
  </si>
  <si>
    <t>Composite</t>
  </si>
  <si>
    <t>Reading</t>
  </si>
  <si>
    <t>CLEP</t>
  </si>
  <si>
    <t>SAT II</t>
  </si>
  <si>
    <t>Year GPA/Total Credits (units)</t>
  </si>
  <si>
    <t>Cumulative G.P.A.</t>
  </si>
  <si>
    <t>Notes</t>
  </si>
  <si>
    <t>A</t>
  </si>
  <si>
    <t>Total</t>
  </si>
  <si>
    <t>Ballroom Dance</t>
  </si>
  <si>
    <t>Rhetoric/Argumentation</t>
  </si>
  <si>
    <t>Literature of Shakespeare</t>
  </si>
  <si>
    <t>Foundations of Philosophy</t>
  </si>
  <si>
    <t>Driver's Ed.</t>
  </si>
  <si>
    <t>Analytical Grammar &amp; Comp</t>
  </si>
  <si>
    <t>Social Science</t>
  </si>
  <si>
    <t>PH</t>
  </si>
  <si>
    <t>Computer Science</t>
  </si>
  <si>
    <t>Spanish 1</t>
  </si>
  <si>
    <t>P E</t>
  </si>
  <si>
    <t>F A</t>
  </si>
  <si>
    <t>Bus.</t>
  </si>
  <si>
    <t>U S</t>
  </si>
  <si>
    <t>World Religion</t>
  </si>
  <si>
    <t>Algebra I</t>
  </si>
  <si>
    <t>Latin 1</t>
  </si>
  <si>
    <t>H Latin 201</t>
  </si>
  <si>
    <t>H Latin 101, 102, 103</t>
  </si>
  <si>
    <t>H Microbiology 234 w/Lab</t>
  </si>
  <si>
    <t>F:</t>
  </si>
  <si>
    <t>D:</t>
  </si>
  <si>
    <t>C:</t>
  </si>
  <si>
    <t>B:</t>
  </si>
  <si>
    <t>A:</t>
  </si>
  <si>
    <t>100-94%</t>
  </si>
  <si>
    <t>93-80%</t>
  </si>
  <si>
    <t>79-70%</t>
  </si>
  <si>
    <t>69-60%</t>
  </si>
  <si>
    <t>&lt;60%</t>
  </si>
  <si>
    <t>Key To Grading</t>
  </si>
  <si>
    <t>Test Records</t>
  </si>
  <si>
    <t>** Laboratory portion of course taught by outside instructor at George Fox University</t>
  </si>
  <si>
    <t>9th</t>
  </si>
  <si>
    <t>10th</t>
  </si>
  <si>
    <t>Number of Classes</t>
  </si>
  <si>
    <t>Average</t>
  </si>
  <si>
    <t>Homeschool</t>
  </si>
  <si>
    <t>Name/Title</t>
  </si>
  <si>
    <t>Authorized Signature</t>
  </si>
  <si>
    <t>Mathematics</t>
  </si>
  <si>
    <t>World Civ 476-1500 C.E.</t>
  </si>
  <si>
    <t>History &amp; Philosophy of Science</t>
  </si>
  <si>
    <t>A&amp;P/Health</t>
  </si>
  <si>
    <t>Cumulative GPA:</t>
  </si>
  <si>
    <t>Modern Philosophy</t>
  </si>
  <si>
    <t>Research &amp; Technical Writing</t>
  </si>
  <si>
    <t>Math II</t>
  </si>
  <si>
    <t>SAT</t>
  </si>
  <si>
    <t>8th grade courses listed are high school level materials.</t>
  </si>
  <si>
    <t>Modern Military History</t>
  </si>
  <si>
    <r>
      <t xml:space="preserve">Bold Italics </t>
    </r>
    <r>
      <rPr>
        <sz val="8"/>
        <rFont val="Arial"/>
        <family val="2"/>
      </rPr>
      <t>indicate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courses taken at Portland State University as a high school student; high school honors credit given for this work.</t>
    </r>
  </si>
  <si>
    <t>11th</t>
  </si>
  <si>
    <t>11th Tot</t>
  </si>
  <si>
    <t>12th 1</t>
  </si>
  <si>
    <t>12th 2</t>
  </si>
  <si>
    <t>H Physics 201, 202, 203 w/Lab</t>
  </si>
  <si>
    <t>H Chemistry 104, 105, 106 w/Lab</t>
  </si>
  <si>
    <t>For. Lang.</t>
  </si>
  <si>
    <t>Biomolecular Research/Occup. Ed.</t>
  </si>
  <si>
    <t>on a scale of 0.0 to 4.0, unweighted</t>
  </si>
  <si>
    <t>Linguistics &amp; History of Language</t>
  </si>
  <si>
    <t>Advanced Rhetoric/Argumentation</t>
  </si>
  <si>
    <t>Algebra II/Geometry/Trigonometry</t>
  </si>
  <si>
    <t>Adv Math/Precal/Geometry/Trig</t>
  </si>
  <si>
    <r>
      <t xml:space="preserve">Hon </t>
    </r>
    <r>
      <rPr>
        <sz val="8"/>
        <rFont val="Arial"/>
        <family val="0"/>
      </rPr>
      <t>Classical World Literature</t>
    </r>
  </si>
  <si>
    <r>
      <t>Hon</t>
    </r>
    <r>
      <rPr>
        <sz val="8"/>
        <rFont val="Arial"/>
        <family val="2"/>
      </rPr>
      <t xml:space="preserve"> World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Lit. Rome - Enlightenment</t>
    </r>
  </si>
  <si>
    <r>
      <t>Hon</t>
    </r>
    <r>
      <rPr>
        <sz val="8"/>
        <rFont val="Arial"/>
        <family val="0"/>
      </rPr>
      <t xml:space="preserve"> International Literature</t>
    </r>
  </si>
  <si>
    <r>
      <t>Hon</t>
    </r>
    <r>
      <rPr>
        <sz val="8"/>
        <rFont val="Arial"/>
        <family val="0"/>
      </rPr>
      <t xml:space="preserve"> American Literature</t>
    </r>
  </si>
  <si>
    <r>
      <t>Hon</t>
    </r>
    <r>
      <rPr>
        <sz val="8"/>
        <rFont val="Arial"/>
        <family val="0"/>
      </rPr>
      <t xml:space="preserve"> Calculus</t>
    </r>
  </si>
  <si>
    <r>
      <t>Hon</t>
    </r>
    <r>
      <rPr>
        <sz val="8"/>
        <rFont val="Arial"/>
        <family val="0"/>
      </rPr>
      <t xml:space="preserve"> Biology w/ Lab**</t>
    </r>
  </si>
  <si>
    <r>
      <t>Hon</t>
    </r>
    <r>
      <rPr>
        <sz val="8"/>
        <rFont val="Arial"/>
        <family val="0"/>
      </rPr>
      <t xml:space="preserve"> World Civ Prehistory-476 C.E.</t>
    </r>
  </si>
  <si>
    <r>
      <t xml:space="preserve">Hon </t>
    </r>
    <r>
      <rPr>
        <sz val="8"/>
        <rFont val="Arial"/>
        <family val="2"/>
      </rPr>
      <t>World Civ 1500 C.E.-Present</t>
    </r>
  </si>
  <si>
    <r>
      <t>Hon</t>
    </r>
    <r>
      <rPr>
        <sz val="8"/>
        <rFont val="Arial"/>
        <family val="0"/>
      </rPr>
      <t xml:space="preserve"> Psychology</t>
    </r>
  </si>
  <si>
    <r>
      <t xml:space="preserve">Hon </t>
    </r>
    <r>
      <rPr>
        <sz val="8"/>
        <rFont val="Arial"/>
        <family val="0"/>
      </rPr>
      <t>US History</t>
    </r>
  </si>
  <si>
    <t>US Government &amp; Politics</t>
  </si>
  <si>
    <r>
      <t>Hon</t>
    </r>
    <r>
      <rPr>
        <sz val="8"/>
        <rFont val="Arial"/>
        <family val="0"/>
      </rPr>
      <t xml:space="preserve"> Economics</t>
    </r>
  </si>
  <si>
    <r>
      <t>Hon</t>
    </r>
    <r>
      <rPr>
        <sz val="8"/>
        <rFont val="Arial"/>
        <family val="0"/>
      </rPr>
      <t xml:space="preserve"> Art History</t>
    </r>
  </si>
  <si>
    <r>
      <t>Hon</t>
    </r>
    <r>
      <rPr>
        <sz val="8"/>
        <rFont val="Arial"/>
        <family val="0"/>
      </rPr>
      <t xml:space="preserve"> denotes an honors level class using college-level textbooks and tests at home</t>
    </r>
  </si>
  <si>
    <t>80/80</t>
  </si>
  <si>
    <t>H Calculus 251,252</t>
  </si>
  <si>
    <t>Report Date: 06/30/08</t>
  </si>
  <si>
    <t>Your Student's Name Here</t>
  </si>
  <si>
    <t>Your address</t>
  </si>
  <si>
    <t>here</t>
  </si>
  <si>
    <t>Your name here</t>
  </si>
  <si>
    <t>Your phone number</t>
  </si>
  <si>
    <t>Student's DOB</t>
  </si>
  <si>
    <t xml:space="preserve">Your address </t>
  </si>
  <si>
    <t>Your phone here</t>
  </si>
  <si>
    <t>Parent's name / Ed. Coordinator/Principal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</si>
</sst>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/dd/yy;@"/>
    <numFmt numFmtId="167" formatCode="mmm\-yyyy"/>
    <numFmt numFmtId="168" formatCode="[$-409]mmm\-yy;@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_(&quot;$&quot;* #,##0.000_);_(&quot;$&quot;* \(#,##0.00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#,##0.000_);\(#,##0.000\)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ck"/>
      <bottom style="hair"/>
    </border>
    <border>
      <left style="hair"/>
      <right style="double"/>
      <top style="thick"/>
      <bottom style="hair"/>
    </border>
    <border>
      <left style="hair"/>
      <right style="medium"/>
      <top style="thick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double"/>
      <top style="thin"/>
      <bottom style="thick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ck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0" xfId="15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43" fontId="1" fillId="0" borderId="12" xfId="15" applyFont="1" applyFill="1" applyBorder="1" applyAlignment="1">
      <alignment/>
    </xf>
    <xf numFmtId="176" fontId="1" fillId="0" borderId="12" xfId="15" applyNumberFormat="1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0" fontId="1" fillId="2" borderId="58" xfId="0" applyFont="1" applyFill="1" applyBorder="1" applyAlignment="1">
      <alignment horizontal="center"/>
    </xf>
    <xf numFmtId="0" fontId="1" fillId="2" borderId="58" xfId="0" applyFont="1" applyFill="1" applyBorder="1" applyAlignment="1">
      <alignment/>
    </xf>
    <xf numFmtId="0" fontId="1" fillId="2" borderId="5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6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2" xfId="0" applyFont="1" applyFill="1" applyBorder="1" applyAlignment="1">
      <alignment horizontal="center"/>
    </xf>
    <xf numFmtId="0" fontId="1" fillId="2" borderId="61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32" xfId="0" applyFont="1" applyFill="1" applyBorder="1" applyAlignment="1">
      <alignment/>
    </xf>
    <xf numFmtId="0" fontId="1" fillId="2" borderId="62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3" borderId="63" xfId="0" applyNumberFormat="1" applyFont="1" applyFill="1" applyBorder="1" applyAlignment="1">
      <alignment horizontal="center"/>
    </xf>
    <xf numFmtId="169" fontId="3" fillId="3" borderId="64" xfId="0" applyNumberFormat="1" applyFont="1" applyFill="1" applyBorder="1" applyAlignment="1">
      <alignment horizontal="center"/>
    </xf>
    <xf numFmtId="169" fontId="3" fillId="3" borderId="65" xfId="0" applyNumberFormat="1" applyFont="1" applyFill="1" applyBorder="1" applyAlignment="1">
      <alignment horizontal="center"/>
    </xf>
    <xf numFmtId="0" fontId="1" fillId="3" borderId="66" xfId="0" applyFont="1" applyFill="1" applyBorder="1" applyAlignment="1">
      <alignment/>
    </xf>
    <xf numFmtId="0" fontId="1" fillId="3" borderId="67" xfId="0" applyFont="1" applyFill="1" applyBorder="1" applyAlignment="1">
      <alignment/>
    </xf>
    <xf numFmtId="0" fontId="1" fillId="3" borderId="68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4" fillId="3" borderId="72" xfId="0" applyFont="1" applyFill="1" applyBorder="1" applyAlignment="1">
      <alignment vertical="center"/>
    </xf>
    <xf numFmtId="0" fontId="4" fillId="3" borderId="73" xfId="0" applyFont="1" applyFill="1" applyBorder="1" applyAlignment="1">
      <alignment vertical="center"/>
    </xf>
    <xf numFmtId="0" fontId="1" fillId="4" borderId="7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78" fontId="1" fillId="2" borderId="0" xfId="0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1" fillId="5" borderId="6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2" fontId="3" fillId="3" borderId="75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0" fontId="1" fillId="0" borderId="76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60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60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176" fontId="1" fillId="0" borderId="85" xfId="15" applyNumberFormat="1" applyFont="1" applyFill="1" applyBorder="1" applyAlignment="1">
      <alignment/>
    </xf>
    <xf numFmtId="43" fontId="1" fillId="0" borderId="85" xfId="15" applyFont="1" applyFill="1" applyBorder="1" applyAlignment="1">
      <alignment/>
    </xf>
    <xf numFmtId="176" fontId="1" fillId="0" borderId="8" xfId="0" applyNumberFormat="1" applyFont="1" applyFill="1" applyBorder="1" applyAlignment="1">
      <alignment/>
    </xf>
    <xf numFmtId="176" fontId="1" fillId="0" borderId="14" xfId="0" applyNumberFormat="1" applyFont="1" applyFill="1" applyBorder="1" applyAlignment="1">
      <alignment/>
    </xf>
    <xf numFmtId="176" fontId="1" fillId="0" borderId="86" xfId="0" applyNumberFormat="1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6" fillId="5" borderId="1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top" wrapText="1"/>
    </xf>
    <xf numFmtId="0" fontId="6" fillId="5" borderId="60" xfId="0" applyFont="1" applyFill="1" applyBorder="1" applyAlignment="1">
      <alignment vertical="top" wrapText="1"/>
    </xf>
    <xf numFmtId="0" fontId="1" fillId="5" borderId="2" xfId="0" applyFont="1" applyFill="1" applyBorder="1" applyAlignment="1">
      <alignment/>
    </xf>
    <xf numFmtId="0" fontId="1" fillId="5" borderId="32" xfId="0" applyFont="1" applyFill="1" applyBorder="1" applyAlignment="1">
      <alignment/>
    </xf>
    <xf numFmtId="0" fontId="1" fillId="5" borderId="62" xfId="0" applyFont="1" applyFill="1" applyBorder="1" applyAlignment="1">
      <alignment/>
    </xf>
    <xf numFmtId="17" fontId="1" fillId="5" borderId="1" xfId="0" applyNumberFormat="1" applyFont="1" applyFill="1" applyBorder="1" applyAlignment="1">
      <alignment/>
    </xf>
    <xf numFmtId="0" fontId="3" fillId="5" borderId="60" xfId="0" applyFont="1" applyFill="1" applyBorder="1" applyAlignment="1">
      <alignment horizontal="center"/>
    </xf>
    <xf numFmtId="168" fontId="1" fillId="5" borderId="1" xfId="0" applyNumberFormat="1" applyFont="1" applyFill="1" applyBorder="1" applyAlignment="1">
      <alignment/>
    </xf>
    <xf numFmtId="168" fontId="1" fillId="5" borderId="1" xfId="0" applyNumberFormat="1" applyFont="1" applyFill="1" applyBorder="1" applyAlignment="1">
      <alignment horizontal="center"/>
    </xf>
    <xf numFmtId="168" fontId="1" fillId="5" borderId="2" xfId="0" applyNumberFormat="1" applyFont="1" applyFill="1" applyBorder="1" applyAlignment="1">
      <alignment horizontal="center"/>
    </xf>
    <xf numFmtId="0" fontId="3" fillId="5" borderId="62" xfId="0" applyFont="1" applyFill="1" applyBorder="1" applyAlignment="1">
      <alignment horizontal="center"/>
    </xf>
    <xf numFmtId="169" fontId="1" fillId="5" borderId="0" xfId="0" applyNumberFormat="1" applyFont="1" applyFill="1" applyBorder="1" applyAlignment="1">
      <alignment/>
    </xf>
    <xf numFmtId="169" fontId="1" fillId="5" borderId="32" xfId="0" applyNumberFormat="1" applyFont="1" applyFill="1" applyBorder="1" applyAlignment="1">
      <alignment/>
    </xf>
    <xf numFmtId="0" fontId="1" fillId="2" borderId="76" xfId="0" applyFont="1" applyFill="1" applyBorder="1" applyAlignment="1">
      <alignment/>
    </xf>
    <xf numFmtId="0" fontId="3" fillId="3" borderId="7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0" fontId="1" fillId="3" borderId="6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3" fillId="3" borderId="70" xfId="0" applyFont="1" applyFill="1" applyBorder="1" applyAlignment="1">
      <alignment horizontal="center"/>
    </xf>
    <xf numFmtId="0" fontId="1" fillId="3" borderId="87" xfId="0" applyFont="1" applyFill="1" applyBorder="1" applyAlignment="1">
      <alignment horizontal="left"/>
    </xf>
    <xf numFmtId="0" fontId="1" fillId="3" borderId="88" xfId="0" applyFont="1" applyFill="1" applyBorder="1" applyAlignment="1">
      <alignment horizontal="left"/>
    </xf>
    <xf numFmtId="0" fontId="1" fillId="3" borderId="89" xfId="0" applyFont="1" applyFill="1" applyBorder="1" applyAlignment="1">
      <alignment horizontal="left"/>
    </xf>
    <xf numFmtId="0" fontId="3" fillId="0" borderId="90" xfId="0" applyFont="1" applyFill="1" applyBorder="1" applyAlignment="1">
      <alignment horizontal="left"/>
    </xf>
    <xf numFmtId="0" fontId="3" fillId="0" borderId="82" xfId="0" applyFont="1" applyFill="1" applyBorder="1" applyAlignment="1">
      <alignment horizontal="left"/>
    </xf>
    <xf numFmtId="0" fontId="3" fillId="0" borderId="9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right"/>
    </xf>
    <xf numFmtId="0" fontId="1" fillId="3" borderId="69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71" xfId="0" applyFont="1" applyFill="1" applyBorder="1" applyAlignment="1">
      <alignment horizontal="right"/>
    </xf>
    <xf numFmtId="0" fontId="1" fillId="3" borderId="57" xfId="0" applyFont="1" applyFill="1" applyBorder="1" applyAlignment="1">
      <alignment horizontal="right"/>
    </xf>
    <xf numFmtId="0" fontId="1" fillId="3" borderId="58" xfId="0" applyFont="1" applyFill="1" applyBorder="1" applyAlignment="1">
      <alignment horizontal="right"/>
    </xf>
    <xf numFmtId="0" fontId="1" fillId="3" borderId="67" xfId="0" applyFont="1" applyFill="1" applyBorder="1" applyAlignment="1">
      <alignment horizontal="right"/>
    </xf>
    <xf numFmtId="0" fontId="3" fillId="0" borderId="92" xfId="0" applyFont="1" applyFill="1" applyBorder="1" applyAlignment="1">
      <alignment horizontal="left"/>
    </xf>
    <xf numFmtId="0" fontId="3" fillId="0" borderId="81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1" fillId="0" borderId="92" xfId="0" applyFont="1" applyFill="1" applyBorder="1" applyAlignment="1">
      <alignment horizontal="left"/>
    </xf>
    <xf numFmtId="0" fontId="1" fillId="0" borderId="81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93" xfId="0" applyFont="1" applyFill="1" applyBorder="1" applyAlignment="1">
      <alignment horizontal="left"/>
    </xf>
    <xf numFmtId="0" fontId="1" fillId="0" borderId="78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94" xfId="0" applyFont="1" applyFill="1" applyBorder="1" applyAlignment="1">
      <alignment horizontal="left"/>
    </xf>
    <xf numFmtId="0" fontId="1" fillId="0" borderId="80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3" fillId="0" borderId="93" xfId="0" applyFont="1" applyFill="1" applyBorder="1" applyAlignment="1">
      <alignment horizontal="left"/>
    </xf>
    <xf numFmtId="0" fontId="3" fillId="0" borderId="78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6" fillId="0" borderId="94" xfId="0" applyFont="1" applyFill="1" applyBorder="1" applyAlignment="1">
      <alignment horizontal="left"/>
    </xf>
    <xf numFmtId="0" fontId="6" fillId="0" borderId="80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92" xfId="0" applyFont="1" applyFill="1" applyBorder="1" applyAlignment="1">
      <alignment horizontal="left"/>
    </xf>
    <xf numFmtId="0" fontId="6" fillId="0" borderId="81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4" fillId="3" borderId="72" xfId="0" applyFont="1" applyFill="1" applyBorder="1" applyAlignment="1">
      <alignment horizontal="center" vertical="center" textRotation="90"/>
    </xf>
    <xf numFmtId="0" fontId="4" fillId="3" borderId="95" xfId="0" applyFont="1" applyFill="1" applyBorder="1" applyAlignment="1">
      <alignment horizontal="center" vertical="center" textRotation="90"/>
    </xf>
    <xf numFmtId="0" fontId="4" fillId="3" borderId="96" xfId="0" applyFont="1" applyFill="1" applyBorder="1" applyAlignment="1">
      <alignment horizontal="center" vertical="center" textRotation="90"/>
    </xf>
    <xf numFmtId="0" fontId="1" fillId="0" borderId="97" xfId="0" applyFont="1" applyFill="1" applyBorder="1" applyAlignment="1">
      <alignment horizontal="left"/>
    </xf>
    <xf numFmtId="0" fontId="1" fillId="0" borderId="98" xfId="0" applyFont="1" applyFill="1" applyBorder="1" applyAlignment="1">
      <alignment horizontal="left"/>
    </xf>
    <xf numFmtId="0" fontId="1" fillId="0" borderId="99" xfId="0" applyFont="1" applyFill="1" applyBorder="1" applyAlignment="1">
      <alignment horizontal="left"/>
    </xf>
    <xf numFmtId="0" fontId="3" fillId="0" borderId="100" xfId="0" applyFont="1" applyFill="1" applyBorder="1" applyAlignment="1">
      <alignment horizontal="left"/>
    </xf>
    <xf numFmtId="0" fontId="3" fillId="0" borderId="101" xfId="0" applyFont="1" applyFill="1" applyBorder="1" applyAlignment="1">
      <alignment horizontal="left"/>
    </xf>
    <xf numFmtId="0" fontId="3" fillId="0" borderId="102" xfId="0" applyFont="1" applyFill="1" applyBorder="1" applyAlignment="1">
      <alignment horizontal="left"/>
    </xf>
    <xf numFmtId="0" fontId="3" fillId="0" borderId="94" xfId="0" applyFont="1" applyFill="1" applyBorder="1" applyAlignment="1">
      <alignment horizontal="left"/>
    </xf>
    <xf numFmtId="0" fontId="3" fillId="0" borderId="80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1" fillId="3" borderId="58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left"/>
    </xf>
    <xf numFmtId="0" fontId="6" fillId="0" borderId="77" xfId="0" applyFont="1" applyFill="1" applyBorder="1" applyAlignment="1">
      <alignment horizontal="left"/>
    </xf>
    <xf numFmtId="0" fontId="6" fillId="0" borderId="104" xfId="0" applyFont="1" applyFill="1" applyBorder="1" applyAlignment="1">
      <alignment horizontal="left"/>
    </xf>
    <xf numFmtId="0" fontId="1" fillId="4" borderId="61" xfId="0" applyFont="1" applyFill="1" applyBorder="1" applyAlignment="1">
      <alignment horizontal="center"/>
    </xf>
    <xf numFmtId="0" fontId="4" fillId="3" borderId="105" xfId="0" applyFont="1" applyFill="1" applyBorder="1" applyAlignment="1">
      <alignment horizontal="center" vertical="center" textRotation="90"/>
    </xf>
    <xf numFmtId="0" fontId="4" fillId="3" borderId="106" xfId="0" applyFont="1" applyFill="1" applyBorder="1" applyAlignment="1">
      <alignment horizontal="center" vertical="center" textRotation="90"/>
    </xf>
    <xf numFmtId="0" fontId="4" fillId="3" borderId="107" xfId="0" applyFont="1" applyFill="1" applyBorder="1" applyAlignment="1">
      <alignment horizontal="center" vertical="center" textRotation="90"/>
    </xf>
    <xf numFmtId="2" fontId="3" fillId="3" borderId="63" xfId="0" applyNumberFormat="1" applyFont="1" applyFill="1" applyBorder="1" applyAlignment="1">
      <alignment horizontal="center"/>
    </xf>
    <xf numFmtId="2" fontId="3" fillId="3" borderId="108" xfId="0" applyNumberFormat="1" applyFont="1" applyFill="1" applyBorder="1" applyAlignment="1">
      <alignment horizontal="center"/>
    </xf>
    <xf numFmtId="0" fontId="3" fillId="4" borderId="109" xfId="0" applyFont="1" applyFill="1" applyBorder="1" applyAlignment="1">
      <alignment horizontal="center"/>
    </xf>
    <xf numFmtId="0" fontId="3" fillId="4" borderId="110" xfId="0" applyFont="1" applyFill="1" applyBorder="1" applyAlignment="1">
      <alignment horizontal="center"/>
    </xf>
    <xf numFmtId="0" fontId="3" fillId="4" borderId="111" xfId="0" applyFont="1" applyFill="1" applyBorder="1" applyAlignment="1">
      <alignment horizontal="center"/>
    </xf>
    <xf numFmtId="0" fontId="6" fillId="5" borderId="112" xfId="0" applyFont="1" applyFill="1" applyBorder="1" applyAlignment="1">
      <alignment vertical="top" wrapText="1"/>
    </xf>
    <xf numFmtId="0" fontId="6" fillId="5" borderId="76" xfId="0" applyFont="1" applyFill="1" applyBorder="1" applyAlignment="1">
      <alignment vertical="top" wrapText="1"/>
    </xf>
    <xf numFmtId="0" fontId="6" fillId="5" borderId="113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top" wrapText="1"/>
    </xf>
    <xf numFmtId="0" fontId="6" fillId="5" borderId="60" xfId="0" applyFont="1" applyFill="1" applyBorder="1" applyAlignment="1">
      <alignment vertical="top" wrapText="1"/>
    </xf>
    <xf numFmtId="0" fontId="5" fillId="5" borderId="1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5" borderId="60" xfId="0" applyFont="1" applyFill="1" applyBorder="1" applyAlignment="1">
      <alignment wrapText="1"/>
    </xf>
    <xf numFmtId="0" fontId="1" fillId="5" borderId="1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1" fillId="5" borderId="60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32" xfId="0" applyFont="1" applyFill="1" applyBorder="1" applyAlignment="1">
      <alignment vertical="top" wrapText="1"/>
    </xf>
    <xf numFmtId="0" fontId="1" fillId="5" borderId="62" xfId="0" applyFont="1" applyFill="1" applyBorder="1" applyAlignment="1">
      <alignment vertical="top" wrapText="1"/>
    </xf>
    <xf numFmtId="0" fontId="1" fillId="3" borderId="114" xfId="0" applyFont="1" applyFill="1" applyBorder="1" applyAlignment="1">
      <alignment horizontal="center"/>
    </xf>
    <xf numFmtId="0" fontId="1" fillId="3" borderId="115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39" fontId="3" fillId="3" borderId="116" xfId="15" applyNumberFormat="1" applyFont="1" applyFill="1" applyBorder="1" applyAlignment="1">
      <alignment horizontal="center" readingOrder="1"/>
    </xf>
    <xf numFmtId="39" fontId="3" fillId="3" borderId="117" xfId="15" applyNumberFormat="1" applyFont="1" applyFill="1" applyBorder="1" applyAlignment="1">
      <alignment horizontal="center" readingOrder="1"/>
    </xf>
    <xf numFmtId="39" fontId="3" fillId="3" borderId="116" xfId="15" applyNumberFormat="1" applyFont="1" applyFill="1" applyBorder="1" applyAlignment="1">
      <alignment horizontal="center"/>
    </xf>
    <xf numFmtId="39" fontId="3" fillId="3" borderId="117" xfId="15" applyNumberFormat="1" applyFont="1" applyFill="1" applyBorder="1" applyAlignment="1">
      <alignment horizontal="center"/>
    </xf>
    <xf numFmtId="39" fontId="3" fillId="3" borderId="114" xfId="15" applyNumberFormat="1" applyFont="1" applyFill="1" applyBorder="1" applyAlignment="1">
      <alignment horizontal="center"/>
    </xf>
    <xf numFmtId="39" fontId="3" fillId="3" borderId="118" xfId="15" applyNumberFormat="1" applyFont="1" applyFill="1" applyBorder="1" applyAlignment="1">
      <alignment horizontal="center"/>
    </xf>
    <xf numFmtId="39" fontId="3" fillId="3" borderId="119" xfId="15" applyNumberFormat="1" applyFont="1" applyFill="1" applyBorder="1" applyAlignment="1">
      <alignment horizontal="center"/>
    </xf>
    <xf numFmtId="39" fontId="3" fillId="3" borderId="1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2"/>
  <sheetViews>
    <sheetView tabSelected="1" workbookViewId="0" topLeftCell="A6">
      <selection activeCell="AR62" sqref="AR62"/>
    </sheetView>
  </sheetViews>
  <sheetFormatPr defaultColWidth="9.140625" defaultRowHeight="12.75"/>
  <cols>
    <col min="1" max="1" width="1.421875" style="3" customWidth="1"/>
    <col min="2" max="2" width="3.28125" style="5" bestFit="1" customWidth="1"/>
    <col min="3" max="3" width="12.8515625" style="3" customWidth="1"/>
    <col min="4" max="4" width="9.00390625" style="3" customWidth="1"/>
    <col min="5" max="16" width="3.7109375" style="3" customWidth="1"/>
    <col min="17" max="17" width="1.1484375" style="3" customWidth="1"/>
    <col min="18" max="18" width="6.28125" style="3" customWidth="1"/>
    <col min="19" max="19" width="7.57421875" style="3" customWidth="1"/>
    <col min="20" max="20" width="8.28125" style="3" customWidth="1"/>
    <col min="21" max="21" width="7.140625" style="3" customWidth="1"/>
    <col min="22" max="22" width="1.28515625" style="3" customWidth="1"/>
    <col min="23" max="23" width="16.28125" style="3" hidden="1" customWidth="1"/>
    <col min="24" max="36" width="6.57421875" style="3" hidden="1" customWidth="1"/>
    <col min="37" max="42" width="6.57421875" style="3" customWidth="1"/>
    <col min="43" max="43" width="5.8515625" style="3" customWidth="1"/>
    <col min="44" max="16384" width="9.140625" style="3" customWidth="1"/>
  </cols>
  <sheetData>
    <row r="1" spans="1:22" ht="6.75" customHeight="1">
      <c r="A1" s="74"/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</row>
    <row r="2" spans="1:22" ht="12.75" customHeight="1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3"/>
    </row>
    <row r="3" spans="1:22" ht="11.25">
      <c r="A3" s="78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</row>
    <row r="4" spans="1:22" ht="12">
      <c r="A4" s="78"/>
      <c r="B4" s="79"/>
      <c r="C4" s="80" t="s">
        <v>1</v>
      </c>
      <c r="D4" s="115" t="s">
        <v>118</v>
      </c>
      <c r="E4" s="115"/>
      <c r="F4" s="115"/>
      <c r="G4" s="115"/>
      <c r="H4" s="115"/>
      <c r="I4" s="115"/>
      <c r="J4" s="80"/>
      <c r="K4" s="80"/>
      <c r="L4" s="80" t="s">
        <v>3</v>
      </c>
      <c r="M4" s="80"/>
      <c r="N4" s="80"/>
      <c r="O4" s="80"/>
      <c r="P4" s="82" t="s">
        <v>73</v>
      </c>
      <c r="Q4" s="80"/>
      <c r="R4" s="80"/>
      <c r="S4" s="80"/>
      <c r="T4" s="80" t="s">
        <v>117</v>
      </c>
      <c r="U4" s="79"/>
      <c r="V4" s="81"/>
    </row>
    <row r="5" spans="1:22" ht="11.25">
      <c r="A5" s="78"/>
      <c r="B5" s="79"/>
      <c r="C5" s="80"/>
      <c r="D5" s="83"/>
      <c r="E5" s="83"/>
      <c r="F5" s="83"/>
      <c r="G5" s="83"/>
      <c r="H5" s="83"/>
      <c r="I5" s="83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22" ht="11.25">
      <c r="A6" s="78"/>
      <c r="B6" s="79"/>
      <c r="C6" s="80" t="s">
        <v>2</v>
      </c>
      <c r="D6" s="85" t="s">
        <v>119</v>
      </c>
      <c r="E6" s="85"/>
      <c r="F6" s="85"/>
      <c r="G6" s="85"/>
      <c r="H6" s="85"/>
      <c r="I6" s="85"/>
      <c r="J6" s="80"/>
      <c r="K6" s="80"/>
      <c r="L6" s="80" t="s">
        <v>4</v>
      </c>
      <c r="M6" s="80"/>
      <c r="N6" s="80"/>
      <c r="O6" s="80" t="s">
        <v>124</v>
      </c>
      <c r="P6" s="80"/>
      <c r="Q6" s="80"/>
      <c r="R6" s="80"/>
      <c r="S6" s="80"/>
      <c r="T6" s="80"/>
      <c r="U6" s="80"/>
      <c r="V6" s="81"/>
    </row>
    <row r="7" spans="1:22" ht="11.25">
      <c r="A7" s="78"/>
      <c r="B7" s="79"/>
      <c r="C7" s="80"/>
      <c r="D7" s="85" t="s">
        <v>120</v>
      </c>
      <c r="E7" s="85"/>
      <c r="F7" s="85"/>
      <c r="G7" s="85"/>
      <c r="H7" s="85"/>
      <c r="I7" s="85"/>
      <c r="J7" s="80"/>
      <c r="K7" s="80"/>
      <c r="L7" s="80"/>
      <c r="M7" s="80"/>
      <c r="N7" s="80"/>
      <c r="O7" s="80" t="s">
        <v>120</v>
      </c>
      <c r="P7" s="80"/>
      <c r="Q7" s="80"/>
      <c r="R7" s="80"/>
      <c r="S7" s="80"/>
      <c r="T7" s="80"/>
      <c r="U7" s="80"/>
      <c r="V7" s="81"/>
    </row>
    <row r="8" spans="1:22" ht="11.25">
      <c r="A8" s="78"/>
      <c r="B8" s="79"/>
      <c r="C8" s="80"/>
      <c r="D8" s="83"/>
      <c r="E8" s="83"/>
      <c r="F8" s="83"/>
      <c r="G8" s="83"/>
      <c r="H8" s="83"/>
      <c r="I8" s="83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1"/>
    </row>
    <row r="9" spans="1:22" ht="11.25">
      <c r="A9" s="78"/>
      <c r="B9" s="79"/>
      <c r="C9" s="80" t="s">
        <v>7</v>
      </c>
      <c r="D9" s="85" t="s">
        <v>121</v>
      </c>
      <c r="E9" s="85"/>
      <c r="F9" s="85"/>
      <c r="G9" s="85"/>
      <c r="H9" s="85"/>
      <c r="I9" s="85"/>
      <c r="J9" s="80"/>
      <c r="K9" s="80"/>
      <c r="L9" s="80" t="s">
        <v>5</v>
      </c>
      <c r="M9" s="80"/>
      <c r="N9" s="80"/>
      <c r="O9" s="80" t="s">
        <v>125</v>
      </c>
      <c r="P9" s="85"/>
      <c r="Q9" s="85"/>
      <c r="R9" s="85"/>
      <c r="S9" s="85"/>
      <c r="T9" s="85"/>
      <c r="U9" s="85"/>
      <c r="V9" s="81"/>
    </row>
    <row r="10" spans="1:22" ht="11.25">
      <c r="A10" s="78"/>
      <c r="B10" s="79"/>
      <c r="C10" s="80" t="s">
        <v>8</v>
      </c>
      <c r="D10" s="85" t="s">
        <v>122</v>
      </c>
      <c r="E10" s="85"/>
      <c r="F10" s="85"/>
      <c r="G10" s="85"/>
      <c r="H10" s="85"/>
      <c r="I10" s="85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1"/>
    </row>
    <row r="11" spans="1:22" ht="11.25">
      <c r="A11" s="78"/>
      <c r="B11" s="79"/>
      <c r="C11" s="80" t="s">
        <v>9</v>
      </c>
      <c r="D11" s="253" t="s">
        <v>123</v>
      </c>
      <c r="E11" s="253"/>
      <c r="F11" s="116"/>
      <c r="G11" s="116"/>
      <c r="H11" s="116"/>
      <c r="I11" s="116"/>
      <c r="J11" s="80"/>
      <c r="K11" s="80"/>
      <c r="L11" s="80" t="s">
        <v>6</v>
      </c>
      <c r="M11" s="80"/>
      <c r="N11" s="80"/>
      <c r="O11" s="80"/>
      <c r="P11" s="254">
        <v>39629</v>
      </c>
      <c r="Q11" s="254"/>
      <c r="R11" s="254"/>
      <c r="S11" s="116"/>
      <c r="T11" s="84"/>
      <c r="U11" s="80"/>
      <c r="V11" s="81"/>
    </row>
    <row r="12" spans="1:22" ht="12.75" customHeight="1">
      <c r="A12" s="78"/>
      <c r="B12" s="79"/>
      <c r="C12" s="80" t="s">
        <v>10</v>
      </c>
      <c r="D12" s="85"/>
      <c r="E12" s="85"/>
      <c r="F12" s="85"/>
      <c r="G12" s="85"/>
      <c r="H12" s="85"/>
      <c r="I12" s="85"/>
      <c r="J12" s="80"/>
      <c r="K12" s="80"/>
      <c r="L12" s="80" t="s">
        <v>80</v>
      </c>
      <c r="M12" s="80"/>
      <c r="N12" s="80"/>
      <c r="O12" s="80"/>
      <c r="P12" s="108">
        <f>L60</f>
        <v>4</v>
      </c>
      <c r="Q12" s="255" t="s">
        <v>96</v>
      </c>
      <c r="R12" s="255"/>
      <c r="S12" s="255"/>
      <c r="T12" s="255"/>
      <c r="U12" s="255"/>
      <c r="V12" s="81"/>
    </row>
    <row r="13" spans="1:36" ht="12">
      <c r="A13" s="78"/>
      <c r="B13" s="79"/>
      <c r="C13" s="80" t="s">
        <v>11</v>
      </c>
      <c r="D13" s="85"/>
      <c r="E13" s="85"/>
      <c r="F13" s="85"/>
      <c r="G13" s="85"/>
      <c r="H13" s="85"/>
      <c r="I13" s="85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  <c r="AJ13" s="113"/>
    </row>
    <row r="14" spans="1:22" ht="6" customHeight="1" thickBot="1">
      <c r="A14" s="78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1"/>
    </row>
    <row r="15" spans="1:22" ht="12.75" customHeight="1">
      <c r="A15" s="78"/>
      <c r="B15" s="79"/>
      <c r="C15" s="177" t="s">
        <v>12</v>
      </c>
      <c r="D15" s="178"/>
      <c r="E15" s="179"/>
      <c r="F15" s="96"/>
      <c r="G15" s="97"/>
      <c r="H15" s="96"/>
      <c r="I15" s="97"/>
      <c r="J15" s="96"/>
      <c r="K15" s="97"/>
      <c r="L15" s="96"/>
      <c r="M15" s="97"/>
      <c r="N15" s="213"/>
      <c r="O15" s="213"/>
      <c r="P15" s="214"/>
      <c r="Q15" s="79"/>
      <c r="R15" s="215" t="s">
        <v>67</v>
      </c>
      <c r="S15" s="216"/>
      <c r="T15" s="216"/>
      <c r="U15" s="217"/>
      <c r="V15" s="81"/>
    </row>
    <row r="16" spans="1:22" ht="12.75" customHeight="1">
      <c r="A16" s="78"/>
      <c r="B16" s="79"/>
      <c r="C16" s="174" t="s">
        <v>13</v>
      </c>
      <c r="D16" s="175"/>
      <c r="E16" s="176"/>
      <c r="F16" s="164">
        <v>8</v>
      </c>
      <c r="G16" s="157"/>
      <c r="H16" s="164">
        <v>9</v>
      </c>
      <c r="I16" s="157"/>
      <c r="J16" s="164">
        <v>10</v>
      </c>
      <c r="K16" s="157"/>
      <c r="L16" s="164">
        <v>11</v>
      </c>
      <c r="M16" s="157"/>
      <c r="N16" s="221">
        <v>12</v>
      </c>
      <c r="O16" s="221"/>
      <c r="P16" s="222"/>
      <c r="Q16" s="92"/>
      <c r="R16" s="218"/>
      <c r="S16" s="219"/>
      <c r="T16" s="219"/>
      <c r="U16" s="220"/>
      <c r="V16" s="81"/>
    </row>
    <row r="17" spans="1:22" ht="13.5" customHeight="1" thickBot="1">
      <c r="A17" s="78"/>
      <c r="B17" s="79"/>
      <c r="C17" s="171" t="s">
        <v>14</v>
      </c>
      <c r="D17" s="172"/>
      <c r="E17" s="173"/>
      <c r="F17" s="98"/>
      <c r="G17" s="99" t="s">
        <v>15</v>
      </c>
      <c r="H17" s="98"/>
      <c r="I17" s="99" t="s">
        <v>15</v>
      </c>
      <c r="J17" s="100"/>
      <c r="K17" s="101" t="s">
        <v>15</v>
      </c>
      <c r="L17" s="100"/>
      <c r="M17" s="101" t="s">
        <v>15</v>
      </c>
      <c r="N17" s="102">
        <v>1</v>
      </c>
      <c r="O17" s="102">
        <v>2</v>
      </c>
      <c r="P17" s="103" t="s">
        <v>15</v>
      </c>
      <c r="Q17" s="79"/>
      <c r="R17" s="106" t="s">
        <v>18</v>
      </c>
      <c r="S17" s="226" t="s">
        <v>19</v>
      </c>
      <c r="T17" s="226"/>
      <c r="U17" s="107" t="s">
        <v>20</v>
      </c>
      <c r="V17" s="81"/>
    </row>
    <row r="18" spans="1:22" ht="11.25" customHeight="1">
      <c r="A18" s="78"/>
      <c r="B18" s="201" t="s">
        <v>16</v>
      </c>
      <c r="C18" s="168" t="s">
        <v>101</v>
      </c>
      <c r="D18" s="169"/>
      <c r="E18" s="170"/>
      <c r="F18" s="123"/>
      <c r="G18" s="10"/>
      <c r="H18" s="13" t="s">
        <v>34</v>
      </c>
      <c r="I18" s="10">
        <v>1</v>
      </c>
      <c r="J18" s="13"/>
      <c r="K18" s="10"/>
      <c r="L18" s="11"/>
      <c r="M18" s="10"/>
      <c r="N18" s="13"/>
      <c r="O18" s="12"/>
      <c r="P18" s="14"/>
      <c r="Q18" s="80"/>
      <c r="R18" s="148">
        <v>39209</v>
      </c>
      <c r="S18" s="129" t="s">
        <v>84</v>
      </c>
      <c r="T18" s="129" t="s">
        <v>27</v>
      </c>
      <c r="U18" s="149">
        <v>2350</v>
      </c>
      <c r="V18" s="81"/>
    </row>
    <row r="19" spans="1:22" ht="11.25" customHeight="1">
      <c r="A19" s="78"/>
      <c r="B19" s="202"/>
      <c r="C19" s="183" t="s">
        <v>37</v>
      </c>
      <c r="D19" s="184"/>
      <c r="E19" s="185"/>
      <c r="F19" s="122"/>
      <c r="G19" s="16"/>
      <c r="H19" s="19" t="s">
        <v>34</v>
      </c>
      <c r="I19" s="16">
        <v>1</v>
      </c>
      <c r="J19" s="19"/>
      <c r="K19" s="16"/>
      <c r="L19" s="17"/>
      <c r="M19" s="16"/>
      <c r="N19" s="19"/>
      <c r="O19" s="18"/>
      <c r="P19" s="20"/>
      <c r="Q19" s="79"/>
      <c r="R19" s="150"/>
      <c r="S19" s="129"/>
      <c r="T19" s="129" t="s">
        <v>21</v>
      </c>
      <c r="U19" s="149">
        <v>750</v>
      </c>
      <c r="V19" s="81"/>
    </row>
    <row r="20" spans="1:22" ht="11.25" customHeight="1">
      <c r="A20" s="78"/>
      <c r="B20" s="202"/>
      <c r="C20" s="183" t="s">
        <v>38</v>
      </c>
      <c r="D20" s="184"/>
      <c r="E20" s="185"/>
      <c r="F20" s="122"/>
      <c r="G20" s="16"/>
      <c r="H20" s="19"/>
      <c r="I20" s="16"/>
      <c r="J20" s="19" t="s">
        <v>34</v>
      </c>
      <c r="K20" s="16">
        <v>1</v>
      </c>
      <c r="L20" s="17"/>
      <c r="M20" s="16"/>
      <c r="N20" s="19"/>
      <c r="O20" s="18"/>
      <c r="P20" s="20"/>
      <c r="Q20" s="79"/>
      <c r="R20" s="150"/>
      <c r="S20" s="129"/>
      <c r="T20" s="129" t="s">
        <v>28</v>
      </c>
      <c r="U20" s="149">
        <v>800</v>
      </c>
      <c r="V20" s="81"/>
    </row>
    <row r="21" spans="1:22" ht="11.25" customHeight="1">
      <c r="A21" s="78"/>
      <c r="B21" s="202"/>
      <c r="C21" s="183" t="s">
        <v>41</v>
      </c>
      <c r="D21" s="184"/>
      <c r="E21" s="185"/>
      <c r="F21" s="122"/>
      <c r="G21" s="16"/>
      <c r="H21" s="19"/>
      <c r="I21" s="16"/>
      <c r="J21" s="19" t="s">
        <v>34</v>
      </c>
      <c r="K21" s="16">
        <v>1</v>
      </c>
      <c r="L21" s="17"/>
      <c r="M21" s="16"/>
      <c r="N21" s="19"/>
      <c r="O21" s="18"/>
      <c r="P21" s="20"/>
      <c r="Q21" s="79"/>
      <c r="R21" s="150"/>
      <c r="S21" s="129"/>
      <c r="T21" s="129" t="s">
        <v>22</v>
      </c>
      <c r="U21" s="149">
        <v>800</v>
      </c>
      <c r="V21" s="81"/>
    </row>
    <row r="22" spans="1:22" ht="11.25" customHeight="1">
      <c r="A22" s="78"/>
      <c r="B22" s="202"/>
      <c r="C22" s="180" t="s">
        <v>102</v>
      </c>
      <c r="D22" s="181"/>
      <c r="E22" s="182"/>
      <c r="F22" s="122"/>
      <c r="G22" s="16"/>
      <c r="H22" s="19"/>
      <c r="I22" s="16"/>
      <c r="J22" s="19" t="s">
        <v>34</v>
      </c>
      <c r="K22" s="16">
        <v>1</v>
      </c>
      <c r="L22" s="17"/>
      <c r="M22" s="16"/>
      <c r="N22" s="19"/>
      <c r="O22" s="18"/>
      <c r="P22" s="20"/>
      <c r="Q22" s="79"/>
      <c r="R22" s="150"/>
      <c r="S22" s="129"/>
      <c r="T22" s="129" t="s">
        <v>26</v>
      </c>
      <c r="U22" s="149">
        <v>12</v>
      </c>
      <c r="V22" s="81"/>
    </row>
    <row r="23" spans="1:22" ht="11.25" customHeight="1">
      <c r="A23" s="78"/>
      <c r="B23" s="202"/>
      <c r="C23" s="183" t="s">
        <v>97</v>
      </c>
      <c r="D23" s="184"/>
      <c r="E23" s="185"/>
      <c r="F23" s="120"/>
      <c r="G23" s="21"/>
      <c r="H23" s="24"/>
      <c r="I23" s="21"/>
      <c r="J23" s="24" t="s">
        <v>34</v>
      </c>
      <c r="K23" s="21">
        <v>0.5</v>
      </c>
      <c r="L23" s="22"/>
      <c r="M23" s="21"/>
      <c r="N23" s="24"/>
      <c r="O23" s="23"/>
      <c r="P23" s="25"/>
      <c r="Q23" s="79"/>
      <c r="R23" s="128"/>
      <c r="S23" s="129"/>
      <c r="T23" s="129"/>
      <c r="U23" s="130"/>
      <c r="V23" s="81"/>
    </row>
    <row r="24" spans="1:22" ht="11.25" customHeight="1">
      <c r="A24" s="78"/>
      <c r="B24" s="202"/>
      <c r="C24" s="180" t="s">
        <v>103</v>
      </c>
      <c r="D24" s="181"/>
      <c r="E24" s="182"/>
      <c r="F24" s="122"/>
      <c r="G24" s="16"/>
      <c r="H24" s="19"/>
      <c r="I24" s="16"/>
      <c r="J24" s="19"/>
      <c r="K24" s="16"/>
      <c r="L24" s="17" t="s">
        <v>34</v>
      </c>
      <c r="M24" s="16">
        <v>1</v>
      </c>
      <c r="N24" s="19"/>
      <c r="O24" s="18"/>
      <c r="P24" s="20"/>
      <c r="Q24" s="79"/>
      <c r="R24" s="151">
        <v>39018</v>
      </c>
      <c r="S24" s="129" t="s">
        <v>25</v>
      </c>
      <c r="T24" s="129" t="s">
        <v>27</v>
      </c>
      <c r="U24" s="149">
        <v>35</v>
      </c>
      <c r="V24" s="81"/>
    </row>
    <row r="25" spans="1:22" ht="11.25" customHeight="1">
      <c r="A25" s="78"/>
      <c r="B25" s="202"/>
      <c r="C25" s="183" t="s">
        <v>98</v>
      </c>
      <c r="D25" s="184"/>
      <c r="E25" s="185"/>
      <c r="F25" s="122"/>
      <c r="G25" s="16"/>
      <c r="H25" s="19"/>
      <c r="I25" s="16"/>
      <c r="J25" s="19"/>
      <c r="K25" s="16"/>
      <c r="L25" s="17" t="s">
        <v>34</v>
      </c>
      <c r="M25" s="16">
        <v>1</v>
      </c>
      <c r="N25" s="19"/>
      <c r="O25" s="18"/>
      <c r="P25" s="20"/>
      <c r="Q25" s="79"/>
      <c r="R25" s="128"/>
      <c r="S25" s="129"/>
      <c r="T25" s="129" t="s">
        <v>16</v>
      </c>
      <c r="U25" s="149">
        <v>35</v>
      </c>
      <c r="V25" s="81"/>
    </row>
    <row r="26" spans="1:22" ht="11.25" customHeight="1">
      <c r="A26" s="78"/>
      <c r="B26" s="202"/>
      <c r="C26" s="180" t="s">
        <v>104</v>
      </c>
      <c r="D26" s="184"/>
      <c r="E26" s="185"/>
      <c r="F26" s="122"/>
      <c r="G26" s="16"/>
      <c r="H26" s="19"/>
      <c r="I26" s="16"/>
      <c r="J26" s="19"/>
      <c r="K26" s="16"/>
      <c r="L26" s="17"/>
      <c r="M26" s="16"/>
      <c r="N26" s="19" t="s">
        <v>34</v>
      </c>
      <c r="O26" s="18"/>
      <c r="P26" s="20">
        <v>1</v>
      </c>
      <c r="Q26" s="79"/>
      <c r="R26" s="128"/>
      <c r="S26" s="129"/>
      <c r="T26" s="129" t="s">
        <v>21</v>
      </c>
      <c r="U26" s="149">
        <v>34</v>
      </c>
      <c r="V26" s="81"/>
    </row>
    <row r="27" spans="1:22" ht="11.25" customHeight="1">
      <c r="A27" s="78"/>
      <c r="B27" s="203"/>
      <c r="C27" s="189" t="s">
        <v>82</v>
      </c>
      <c r="D27" s="190"/>
      <c r="E27" s="191"/>
      <c r="F27" s="121"/>
      <c r="G27" s="26"/>
      <c r="H27" s="29"/>
      <c r="I27" s="26"/>
      <c r="J27" s="29"/>
      <c r="K27" s="26"/>
      <c r="L27" s="27"/>
      <c r="M27" s="26"/>
      <c r="N27" s="29"/>
      <c r="O27" s="28"/>
      <c r="P27" s="30">
        <v>0.5</v>
      </c>
      <c r="Q27" s="79"/>
      <c r="R27" s="151"/>
      <c r="S27" s="129"/>
      <c r="T27" s="129" t="s">
        <v>28</v>
      </c>
      <c r="U27" s="149">
        <v>35</v>
      </c>
      <c r="V27" s="81"/>
    </row>
    <row r="28" spans="1:22" ht="11.25" customHeight="1">
      <c r="A28" s="78"/>
      <c r="B28" s="227" t="s">
        <v>76</v>
      </c>
      <c r="C28" s="186" t="s">
        <v>51</v>
      </c>
      <c r="D28" s="187"/>
      <c r="E28" s="188"/>
      <c r="F28" s="33" t="s">
        <v>34</v>
      </c>
      <c r="G28" s="32">
        <v>1</v>
      </c>
      <c r="H28" s="33"/>
      <c r="I28" s="32"/>
      <c r="J28" s="33"/>
      <c r="K28" s="32"/>
      <c r="L28" s="33"/>
      <c r="M28" s="32"/>
      <c r="N28" s="33"/>
      <c r="O28" s="33"/>
      <c r="P28" s="34"/>
      <c r="Q28" s="79"/>
      <c r="R28" s="128"/>
      <c r="S28" s="129"/>
      <c r="T28" s="129" t="s">
        <v>17</v>
      </c>
      <c r="U28" s="149">
        <v>35</v>
      </c>
      <c r="V28" s="81"/>
    </row>
    <row r="29" spans="1:22" ht="11.25" customHeight="1">
      <c r="A29" s="78"/>
      <c r="B29" s="228"/>
      <c r="C29" s="183" t="s">
        <v>99</v>
      </c>
      <c r="D29" s="184"/>
      <c r="E29" s="185"/>
      <c r="F29" s="120"/>
      <c r="G29" s="21"/>
      <c r="H29" s="24" t="s">
        <v>34</v>
      </c>
      <c r="I29" s="21">
        <v>1.5</v>
      </c>
      <c r="J29" s="24"/>
      <c r="K29" s="21"/>
      <c r="L29" s="22"/>
      <c r="M29" s="21"/>
      <c r="N29" s="24"/>
      <c r="O29" s="23"/>
      <c r="P29" s="25"/>
      <c r="Q29" s="79"/>
      <c r="R29" s="128"/>
      <c r="S29" s="129"/>
      <c r="T29" s="129" t="s">
        <v>26</v>
      </c>
      <c r="U29" s="149">
        <v>9</v>
      </c>
      <c r="V29" s="81"/>
    </row>
    <row r="30" spans="1:22" ht="11.25" customHeight="1">
      <c r="A30" s="78"/>
      <c r="B30" s="228"/>
      <c r="C30" s="183" t="s">
        <v>100</v>
      </c>
      <c r="D30" s="184"/>
      <c r="E30" s="185"/>
      <c r="F30" s="122"/>
      <c r="G30" s="16"/>
      <c r="H30" s="19"/>
      <c r="I30" s="16"/>
      <c r="J30" s="19" t="s">
        <v>34</v>
      </c>
      <c r="K30" s="16">
        <v>1.5</v>
      </c>
      <c r="L30" s="17"/>
      <c r="M30" s="16"/>
      <c r="N30" s="19"/>
      <c r="O30" s="18"/>
      <c r="P30" s="20"/>
      <c r="Q30" s="79"/>
      <c r="R30" s="128"/>
      <c r="S30" s="129"/>
      <c r="T30" s="129"/>
      <c r="U30" s="130"/>
      <c r="V30" s="81"/>
    </row>
    <row r="31" spans="1:22" ht="11.25" customHeight="1">
      <c r="A31" s="78"/>
      <c r="B31" s="228"/>
      <c r="C31" s="180" t="s">
        <v>105</v>
      </c>
      <c r="D31" s="181"/>
      <c r="E31" s="182"/>
      <c r="F31" s="122"/>
      <c r="G31" s="16"/>
      <c r="H31" s="19"/>
      <c r="I31" s="16"/>
      <c r="J31" s="19"/>
      <c r="K31" s="16"/>
      <c r="L31" s="17" t="s">
        <v>34</v>
      </c>
      <c r="M31" s="16">
        <v>1</v>
      </c>
      <c r="N31" s="19"/>
      <c r="O31" s="18"/>
      <c r="P31" s="20"/>
      <c r="Q31" s="80"/>
      <c r="R31" s="151">
        <v>39240</v>
      </c>
      <c r="S31" s="129" t="s">
        <v>30</v>
      </c>
      <c r="T31" s="129" t="s">
        <v>83</v>
      </c>
      <c r="U31" s="149">
        <v>800</v>
      </c>
      <c r="V31" s="81"/>
    </row>
    <row r="32" spans="1:22" ht="11.25" customHeight="1">
      <c r="A32" s="78"/>
      <c r="B32" s="229"/>
      <c r="C32" s="195" t="s">
        <v>116</v>
      </c>
      <c r="D32" s="196"/>
      <c r="E32" s="197"/>
      <c r="F32" s="121"/>
      <c r="G32" s="26"/>
      <c r="H32" s="29"/>
      <c r="I32" s="26"/>
      <c r="J32" s="29"/>
      <c r="K32" s="26"/>
      <c r="L32" s="27"/>
      <c r="M32" s="26"/>
      <c r="N32" s="29" t="s">
        <v>34</v>
      </c>
      <c r="O32" s="28"/>
      <c r="P32" s="30">
        <v>2</v>
      </c>
      <c r="Q32" s="80"/>
      <c r="R32" s="151">
        <v>38874</v>
      </c>
      <c r="S32" s="129" t="s">
        <v>30</v>
      </c>
      <c r="T32" s="129" t="s">
        <v>24</v>
      </c>
      <c r="U32" s="149">
        <v>800</v>
      </c>
      <c r="V32" s="81"/>
    </row>
    <row r="33" spans="1:22" ht="11.25" customHeight="1">
      <c r="A33" s="78"/>
      <c r="B33" s="201" t="s">
        <v>17</v>
      </c>
      <c r="C33" s="192" t="s">
        <v>106</v>
      </c>
      <c r="D33" s="193"/>
      <c r="E33" s="194"/>
      <c r="F33" s="119"/>
      <c r="G33" s="35"/>
      <c r="H33" s="33" t="s">
        <v>34</v>
      </c>
      <c r="I33" s="35">
        <v>1</v>
      </c>
      <c r="J33" s="33"/>
      <c r="K33" s="35"/>
      <c r="L33" s="31"/>
      <c r="M33" s="35"/>
      <c r="N33" s="33"/>
      <c r="O33" s="36"/>
      <c r="P33" s="37"/>
      <c r="Q33" s="80"/>
      <c r="R33" s="151">
        <v>38691</v>
      </c>
      <c r="S33" s="129" t="s">
        <v>30</v>
      </c>
      <c r="T33" s="129" t="s">
        <v>23</v>
      </c>
      <c r="U33" s="149">
        <v>800</v>
      </c>
      <c r="V33" s="81"/>
    </row>
    <row r="34" spans="1:22" ht="11.25" customHeight="1">
      <c r="A34" s="78"/>
      <c r="B34" s="202"/>
      <c r="C34" s="198" t="s">
        <v>55</v>
      </c>
      <c r="D34" s="199"/>
      <c r="E34" s="200"/>
      <c r="F34" s="122"/>
      <c r="G34" s="16"/>
      <c r="H34" s="19"/>
      <c r="I34" s="16"/>
      <c r="J34" s="19" t="s">
        <v>34</v>
      </c>
      <c r="K34" s="16">
        <v>1</v>
      </c>
      <c r="L34" s="17"/>
      <c r="M34" s="16"/>
      <c r="N34" s="19"/>
      <c r="O34" s="18"/>
      <c r="P34" s="20"/>
      <c r="Q34" s="80"/>
      <c r="R34" s="128"/>
      <c r="S34" s="129"/>
      <c r="T34" s="129"/>
      <c r="U34" s="130"/>
      <c r="V34" s="81"/>
    </row>
    <row r="35" spans="1:22" ht="11.25" customHeight="1" thickBot="1">
      <c r="A35" s="78"/>
      <c r="B35" s="202"/>
      <c r="C35" s="183" t="s">
        <v>79</v>
      </c>
      <c r="D35" s="184"/>
      <c r="E35" s="185"/>
      <c r="F35" s="122"/>
      <c r="G35" s="16"/>
      <c r="H35" s="19"/>
      <c r="I35" s="16"/>
      <c r="J35" s="19" t="s">
        <v>34</v>
      </c>
      <c r="K35" s="16">
        <v>0.5</v>
      </c>
      <c r="L35" s="17"/>
      <c r="M35" s="16"/>
      <c r="N35" s="19"/>
      <c r="O35" s="18"/>
      <c r="P35" s="20"/>
      <c r="Q35" s="80"/>
      <c r="R35" s="152">
        <v>38896</v>
      </c>
      <c r="S35" s="146" t="s">
        <v>29</v>
      </c>
      <c r="T35" s="146" t="s">
        <v>24</v>
      </c>
      <c r="U35" s="153" t="s">
        <v>115</v>
      </c>
      <c r="V35" s="81"/>
    </row>
    <row r="36" spans="1:22" ht="11.25" customHeight="1" thickBot="1">
      <c r="A36" s="78"/>
      <c r="B36" s="202"/>
      <c r="C36" s="198" t="s">
        <v>93</v>
      </c>
      <c r="D36" s="199"/>
      <c r="E36" s="200"/>
      <c r="F36" s="122"/>
      <c r="G36" s="16"/>
      <c r="H36" s="19"/>
      <c r="I36" s="16"/>
      <c r="J36" s="19"/>
      <c r="K36" s="16"/>
      <c r="L36" s="17" t="s">
        <v>34</v>
      </c>
      <c r="M36" s="16">
        <v>3</v>
      </c>
      <c r="N36" s="19"/>
      <c r="O36" s="18"/>
      <c r="P36" s="20"/>
      <c r="Q36" s="80"/>
      <c r="R36" s="89"/>
      <c r="S36" s="89"/>
      <c r="T36" s="89"/>
      <c r="U36" s="89"/>
      <c r="V36" s="81"/>
    </row>
    <row r="37" spans="1:22" ht="11.25" customHeight="1">
      <c r="A37" s="78"/>
      <c r="B37" s="202"/>
      <c r="C37" s="223" t="s">
        <v>92</v>
      </c>
      <c r="D37" s="224"/>
      <c r="E37" s="225"/>
      <c r="F37" s="118"/>
      <c r="G37" s="39"/>
      <c r="H37" s="47"/>
      <c r="I37" s="39"/>
      <c r="J37" s="47"/>
      <c r="K37" s="39"/>
      <c r="L37" s="40"/>
      <c r="M37" s="39"/>
      <c r="N37" s="47" t="s">
        <v>34</v>
      </c>
      <c r="O37" s="41"/>
      <c r="P37" s="48">
        <v>3</v>
      </c>
      <c r="Q37" s="80"/>
      <c r="R37" s="232" t="s">
        <v>33</v>
      </c>
      <c r="S37" s="233"/>
      <c r="T37" s="233"/>
      <c r="U37" s="234"/>
      <c r="V37" s="81"/>
    </row>
    <row r="38" spans="1:22" ht="11.25" customHeight="1">
      <c r="A38" s="78"/>
      <c r="B38" s="203"/>
      <c r="C38" s="189" t="s">
        <v>95</v>
      </c>
      <c r="D38" s="190"/>
      <c r="E38" s="191"/>
      <c r="F38" s="27"/>
      <c r="G38" s="26"/>
      <c r="H38" s="27"/>
      <c r="I38" s="26"/>
      <c r="J38" s="27"/>
      <c r="K38" s="26"/>
      <c r="L38" s="27"/>
      <c r="M38" s="26"/>
      <c r="N38" s="27" t="s">
        <v>34</v>
      </c>
      <c r="O38" s="28"/>
      <c r="P38" s="30">
        <v>1</v>
      </c>
      <c r="Q38" s="80"/>
      <c r="R38" s="235" t="s">
        <v>87</v>
      </c>
      <c r="S38" s="236"/>
      <c r="T38" s="236"/>
      <c r="U38" s="237"/>
      <c r="V38" s="81"/>
    </row>
    <row r="39" spans="1:22" ht="11.25" customHeight="1">
      <c r="A39" s="78"/>
      <c r="B39" s="201" t="s">
        <v>94</v>
      </c>
      <c r="C39" s="186" t="s">
        <v>52</v>
      </c>
      <c r="D39" s="187"/>
      <c r="E39" s="188"/>
      <c r="F39" s="33" t="s">
        <v>34</v>
      </c>
      <c r="G39" s="35">
        <v>1</v>
      </c>
      <c r="H39" s="33"/>
      <c r="I39" s="35"/>
      <c r="J39" s="33"/>
      <c r="K39" s="35"/>
      <c r="L39" s="31"/>
      <c r="M39" s="35"/>
      <c r="N39" s="31"/>
      <c r="O39" s="36"/>
      <c r="P39" s="37"/>
      <c r="Q39" s="80"/>
      <c r="R39" s="238"/>
      <c r="S39" s="239"/>
      <c r="T39" s="239"/>
      <c r="U39" s="240"/>
      <c r="V39" s="81"/>
    </row>
    <row r="40" spans="1:22" ht="11.25" customHeight="1">
      <c r="A40" s="78"/>
      <c r="B40" s="202"/>
      <c r="C40" s="198" t="s">
        <v>54</v>
      </c>
      <c r="D40" s="199"/>
      <c r="E40" s="200"/>
      <c r="F40" s="120"/>
      <c r="G40" s="21"/>
      <c r="H40" s="24" t="s">
        <v>34</v>
      </c>
      <c r="I40" s="21">
        <v>3</v>
      </c>
      <c r="J40" s="24"/>
      <c r="K40" s="21"/>
      <c r="L40" s="22"/>
      <c r="M40" s="21"/>
      <c r="N40" s="24"/>
      <c r="O40" s="23"/>
      <c r="P40" s="25"/>
      <c r="Q40" s="80"/>
      <c r="R40" s="238"/>
      <c r="S40" s="239"/>
      <c r="T40" s="239"/>
      <c r="U40" s="240"/>
      <c r="V40" s="81"/>
    </row>
    <row r="41" spans="1:22" ht="11.25" customHeight="1">
      <c r="A41" s="78"/>
      <c r="B41" s="202"/>
      <c r="C41" s="198" t="s">
        <v>53</v>
      </c>
      <c r="D41" s="199"/>
      <c r="E41" s="200"/>
      <c r="F41" s="122"/>
      <c r="G41" s="16"/>
      <c r="H41" s="19"/>
      <c r="I41" s="16"/>
      <c r="J41" s="19" t="s">
        <v>34</v>
      </c>
      <c r="K41" s="16">
        <v>1</v>
      </c>
      <c r="L41" s="17"/>
      <c r="M41" s="16"/>
      <c r="N41" s="19"/>
      <c r="O41" s="18"/>
      <c r="P41" s="20"/>
      <c r="Q41" s="80"/>
      <c r="R41" s="238"/>
      <c r="S41" s="239"/>
      <c r="T41" s="239"/>
      <c r="U41" s="240"/>
      <c r="V41" s="81"/>
    </row>
    <row r="42" spans="1:22" ht="11.25" customHeight="1">
      <c r="A42" s="78"/>
      <c r="B42" s="203"/>
      <c r="C42" s="189" t="s">
        <v>45</v>
      </c>
      <c r="D42" s="190"/>
      <c r="E42" s="191"/>
      <c r="F42" s="122"/>
      <c r="G42" s="16"/>
      <c r="H42" s="19"/>
      <c r="I42" s="16"/>
      <c r="J42" s="19"/>
      <c r="K42" s="16"/>
      <c r="L42" s="17" t="s">
        <v>34</v>
      </c>
      <c r="M42" s="16">
        <v>1</v>
      </c>
      <c r="N42" s="19"/>
      <c r="O42" s="18"/>
      <c r="P42" s="20"/>
      <c r="Q42" s="80"/>
      <c r="R42" s="142"/>
      <c r="S42" s="143"/>
      <c r="T42" s="143"/>
      <c r="U42" s="144"/>
      <c r="V42" s="81"/>
    </row>
    <row r="43" spans="1:22" ht="11.25" customHeight="1">
      <c r="A43" s="78"/>
      <c r="B43" s="201" t="s">
        <v>42</v>
      </c>
      <c r="C43" s="192" t="s">
        <v>107</v>
      </c>
      <c r="D43" s="193"/>
      <c r="E43" s="194"/>
      <c r="F43" s="119"/>
      <c r="G43" s="35"/>
      <c r="H43" s="33" t="s">
        <v>34</v>
      </c>
      <c r="I43" s="35">
        <v>1</v>
      </c>
      <c r="J43" s="33"/>
      <c r="K43" s="35"/>
      <c r="L43" s="31"/>
      <c r="M43" s="35"/>
      <c r="N43" s="33"/>
      <c r="O43" s="36"/>
      <c r="P43" s="37"/>
      <c r="Q43" s="80"/>
      <c r="R43" s="241" t="s">
        <v>114</v>
      </c>
      <c r="S43" s="242"/>
      <c r="T43" s="242"/>
      <c r="U43" s="243"/>
      <c r="V43" s="81"/>
    </row>
    <row r="44" spans="1:22" ht="11.25" customHeight="1">
      <c r="A44" s="78"/>
      <c r="B44" s="202"/>
      <c r="C44" s="183" t="s">
        <v>39</v>
      </c>
      <c r="D44" s="184"/>
      <c r="E44" s="185"/>
      <c r="F44" s="122"/>
      <c r="G44" s="16"/>
      <c r="H44" s="19" t="s">
        <v>34</v>
      </c>
      <c r="I44" s="16">
        <v>0.5</v>
      </c>
      <c r="J44" s="19"/>
      <c r="K44" s="16"/>
      <c r="L44" s="17"/>
      <c r="M44" s="16"/>
      <c r="N44" s="19"/>
      <c r="O44" s="18"/>
      <c r="P44" s="20"/>
      <c r="Q44" s="80"/>
      <c r="R44" s="241"/>
      <c r="S44" s="242"/>
      <c r="T44" s="242"/>
      <c r="U44" s="243"/>
      <c r="V44" s="81"/>
    </row>
    <row r="45" spans="1:22" ht="11.25" customHeight="1">
      <c r="A45" s="78"/>
      <c r="B45" s="202"/>
      <c r="C45" s="183" t="s">
        <v>77</v>
      </c>
      <c r="D45" s="184"/>
      <c r="E45" s="185"/>
      <c r="F45" s="122"/>
      <c r="G45" s="16"/>
      <c r="H45" s="19"/>
      <c r="I45" s="16"/>
      <c r="J45" s="19" t="s">
        <v>34</v>
      </c>
      <c r="K45" s="16">
        <v>1</v>
      </c>
      <c r="L45" s="17"/>
      <c r="M45" s="16"/>
      <c r="N45" s="19"/>
      <c r="O45" s="18"/>
      <c r="P45" s="20"/>
      <c r="Q45" s="80"/>
      <c r="R45" s="127"/>
      <c r="S45" s="125"/>
      <c r="T45" s="125"/>
      <c r="U45" s="126"/>
      <c r="V45" s="81"/>
    </row>
    <row r="46" spans="1:22" ht="11.25" customHeight="1">
      <c r="A46" s="78"/>
      <c r="B46" s="202"/>
      <c r="C46" s="183" t="s">
        <v>40</v>
      </c>
      <c r="D46" s="184"/>
      <c r="E46" s="185"/>
      <c r="F46" s="122"/>
      <c r="G46" s="16"/>
      <c r="H46" s="19"/>
      <c r="I46" s="16"/>
      <c r="J46" s="19" t="s">
        <v>34</v>
      </c>
      <c r="K46" s="16">
        <v>0.5</v>
      </c>
      <c r="L46" s="17"/>
      <c r="M46" s="16"/>
      <c r="N46" s="19"/>
      <c r="O46" s="18"/>
      <c r="P46" s="20"/>
      <c r="Q46" s="80"/>
      <c r="R46" s="244"/>
      <c r="S46" s="245"/>
      <c r="T46" s="245"/>
      <c r="U46" s="246"/>
      <c r="V46" s="81"/>
    </row>
    <row r="47" spans="1:22" ht="11.25" customHeight="1">
      <c r="A47" s="78"/>
      <c r="B47" s="202"/>
      <c r="C47" s="180" t="s">
        <v>108</v>
      </c>
      <c r="D47" s="181"/>
      <c r="E47" s="182"/>
      <c r="F47" s="122"/>
      <c r="G47" s="16"/>
      <c r="H47" s="19"/>
      <c r="I47" s="16"/>
      <c r="J47" s="19"/>
      <c r="K47" s="16"/>
      <c r="L47" s="17" t="s">
        <v>34</v>
      </c>
      <c r="M47" s="16">
        <v>1</v>
      </c>
      <c r="N47" s="19"/>
      <c r="O47" s="19"/>
      <c r="P47" s="42"/>
      <c r="Q47" s="80"/>
      <c r="R47" s="244"/>
      <c r="S47" s="245"/>
      <c r="T47" s="245"/>
      <c r="U47" s="246"/>
      <c r="V47" s="81"/>
    </row>
    <row r="48" spans="1:22" ht="11.25" customHeight="1">
      <c r="A48" s="78"/>
      <c r="B48" s="202"/>
      <c r="C48" s="183" t="s">
        <v>50</v>
      </c>
      <c r="D48" s="184"/>
      <c r="E48" s="185"/>
      <c r="F48" s="19"/>
      <c r="G48" s="43"/>
      <c r="H48" s="19"/>
      <c r="I48" s="43"/>
      <c r="J48" s="19"/>
      <c r="K48" s="43"/>
      <c r="L48" s="19" t="s">
        <v>34</v>
      </c>
      <c r="M48" s="43">
        <v>1</v>
      </c>
      <c r="N48" s="19"/>
      <c r="O48" s="19"/>
      <c r="P48" s="42"/>
      <c r="Q48" s="80"/>
      <c r="R48" s="110"/>
      <c r="S48" s="111"/>
      <c r="T48" s="111"/>
      <c r="U48" s="112"/>
      <c r="V48" s="81"/>
    </row>
    <row r="49" spans="1:22" ht="11.25" customHeight="1">
      <c r="A49" s="78"/>
      <c r="B49" s="202"/>
      <c r="C49" s="183" t="s">
        <v>78</v>
      </c>
      <c r="D49" s="184"/>
      <c r="E49" s="185"/>
      <c r="F49" s="19"/>
      <c r="G49" s="43"/>
      <c r="H49" s="19"/>
      <c r="I49" s="43"/>
      <c r="J49" s="19"/>
      <c r="K49" s="43"/>
      <c r="L49" s="19" t="s">
        <v>34</v>
      </c>
      <c r="M49" s="109">
        <v>1</v>
      </c>
      <c r="N49" s="19"/>
      <c r="O49" s="18"/>
      <c r="P49" s="20"/>
      <c r="Q49" s="80"/>
      <c r="R49" s="244" t="s">
        <v>68</v>
      </c>
      <c r="S49" s="245"/>
      <c r="T49" s="245"/>
      <c r="U49" s="246"/>
      <c r="V49" s="81"/>
    </row>
    <row r="50" spans="1:22" ht="11.25" customHeight="1">
      <c r="A50" s="78"/>
      <c r="B50" s="202"/>
      <c r="C50" s="180" t="s">
        <v>109</v>
      </c>
      <c r="D50" s="184"/>
      <c r="E50" s="185"/>
      <c r="F50" s="19"/>
      <c r="G50" s="44"/>
      <c r="H50" s="19"/>
      <c r="I50" s="44"/>
      <c r="J50" s="19"/>
      <c r="K50" s="43"/>
      <c r="L50" s="19"/>
      <c r="M50" s="43"/>
      <c r="N50" s="19" t="s">
        <v>34</v>
      </c>
      <c r="O50" s="19"/>
      <c r="P50" s="42">
        <v>1</v>
      </c>
      <c r="Q50" s="80"/>
      <c r="R50" s="244"/>
      <c r="S50" s="245"/>
      <c r="T50" s="245"/>
      <c r="U50" s="246"/>
      <c r="V50" s="81"/>
    </row>
    <row r="51" spans="1:22" ht="11.25" customHeight="1">
      <c r="A51" s="78"/>
      <c r="B51" s="202"/>
      <c r="C51" s="183" t="s">
        <v>81</v>
      </c>
      <c r="D51" s="184"/>
      <c r="E51" s="185"/>
      <c r="F51" s="19"/>
      <c r="G51" s="16"/>
      <c r="H51" s="19"/>
      <c r="I51" s="16"/>
      <c r="J51" s="19"/>
      <c r="K51" s="16"/>
      <c r="L51" s="17"/>
      <c r="M51" s="16"/>
      <c r="N51" s="19"/>
      <c r="O51" s="18"/>
      <c r="P51" s="20">
        <v>0.5</v>
      </c>
      <c r="Q51" s="80"/>
      <c r="R51" s="110"/>
      <c r="S51" s="111"/>
      <c r="T51" s="111"/>
      <c r="U51" s="112"/>
      <c r="V51" s="81"/>
    </row>
    <row r="52" spans="1:22" ht="11.25" customHeight="1">
      <c r="A52" s="78"/>
      <c r="B52" s="203"/>
      <c r="C52" s="189" t="s">
        <v>86</v>
      </c>
      <c r="D52" s="190"/>
      <c r="E52" s="191"/>
      <c r="F52" s="29"/>
      <c r="G52" s="45"/>
      <c r="H52" s="29"/>
      <c r="I52" s="45"/>
      <c r="J52" s="29"/>
      <c r="K52" s="45"/>
      <c r="L52" s="29"/>
      <c r="M52" s="45"/>
      <c r="N52" s="29" t="s">
        <v>34</v>
      </c>
      <c r="O52" s="29"/>
      <c r="P52" s="9">
        <v>1</v>
      </c>
      <c r="Q52" s="80"/>
      <c r="R52" s="244" t="s">
        <v>85</v>
      </c>
      <c r="S52" s="245"/>
      <c r="T52" s="245"/>
      <c r="U52" s="246"/>
      <c r="V52" s="81"/>
    </row>
    <row r="53" spans="1:22" ht="11.25" customHeight="1" thickBot="1">
      <c r="A53" s="78"/>
      <c r="B53" s="201" t="s">
        <v>49</v>
      </c>
      <c r="C53" s="192" t="s">
        <v>110</v>
      </c>
      <c r="D53" s="193"/>
      <c r="E53" s="194"/>
      <c r="F53" s="24"/>
      <c r="G53" s="21"/>
      <c r="H53" s="24"/>
      <c r="I53" s="21"/>
      <c r="J53" s="24"/>
      <c r="K53" s="21"/>
      <c r="L53" s="22"/>
      <c r="M53" s="21"/>
      <c r="N53" s="24" t="s">
        <v>34</v>
      </c>
      <c r="O53" s="23"/>
      <c r="P53" s="25">
        <v>1</v>
      </c>
      <c r="Q53" s="80"/>
      <c r="R53" s="247"/>
      <c r="S53" s="248"/>
      <c r="T53" s="248"/>
      <c r="U53" s="249"/>
      <c r="V53" s="81"/>
    </row>
    <row r="54" spans="1:22" ht="11.25" customHeight="1" thickBot="1">
      <c r="A54" s="78"/>
      <c r="B54" s="203"/>
      <c r="C54" s="189" t="s">
        <v>111</v>
      </c>
      <c r="D54" s="190"/>
      <c r="E54" s="191"/>
      <c r="F54" s="29"/>
      <c r="G54" s="45"/>
      <c r="H54" s="29"/>
      <c r="I54" s="45"/>
      <c r="J54" s="29"/>
      <c r="K54" s="45"/>
      <c r="L54" s="29"/>
      <c r="M54" s="45"/>
      <c r="N54" s="29" t="s">
        <v>34</v>
      </c>
      <c r="O54" s="29"/>
      <c r="P54" s="46">
        <v>1</v>
      </c>
      <c r="Q54" s="80"/>
      <c r="R54" s="89"/>
      <c r="S54" s="89"/>
      <c r="T54" s="89"/>
      <c r="U54" s="89"/>
      <c r="V54" s="81"/>
    </row>
    <row r="55" spans="1:22" ht="11.25" customHeight="1">
      <c r="A55" s="78"/>
      <c r="B55" s="201" t="s">
        <v>48</v>
      </c>
      <c r="C55" s="186" t="s">
        <v>44</v>
      </c>
      <c r="D55" s="187"/>
      <c r="E55" s="188"/>
      <c r="F55" s="119"/>
      <c r="G55" s="35"/>
      <c r="H55" s="33"/>
      <c r="I55" s="35"/>
      <c r="J55" s="33" t="s">
        <v>34</v>
      </c>
      <c r="K55" s="35">
        <v>1</v>
      </c>
      <c r="L55" s="31"/>
      <c r="M55" s="35"/>
      <c r="N55" s="33"/>
      <c r="O55" s="36"/>
      <c r="P55" s="37"/>
      <c r="Q55" s="80"/>
      <c r="R55" s="232" t="s">
        <v>66</v>
      </c>
      <c r="S55" s="233"/>
      <c r="T55" s="233"/>
      <c r="U55" s="234"/>
      <c r="V55" s="81"/>
    </row>
    <row r="56" spans="1:22" ht="11.25" customHeight="1">
      <c r="A56" s="78"/>
      <c r="B56" s="203"/>
      <c r="C56" s="210" t="s">
        <v>112</v>
      </c>
      <c r="D56" s="211"/>
      <c r="E56" s="212"/>
      <c r="F56" s="122"/>
      <c r="G56" s="16"/>
      <c r="H56" s="19"/>
      <c r="I56" s="16"/>
      <c r="J56" s="47"/>
      <c r="K56" s="39"/>
      <c r="L56" s="40" t="s">
        <v>34</v>
      </c>
      <c r="M56" s="39">
        <v>1</v>
      </c>
      <c r="N56" s="47"/>
      <c r="O56" s="41"/>
      <c r="P56" s="48"/>
      <c r="Q56" s="80"/>
      <c r="R56" s="128" t="s">
        <v>60</v>
      </c>
      <c r="S56" s="129" t="s">
        <v>61</v>
      </c>
      <c r="T56" s="154">
        <v>4</v>
      </c>
      <c r="U56" s="130"/>
      <c r="V56" s="81"/>
    </row>
    <row r="57" spans="1:22" ht="11.25" customHeight="1">
      <c r="A57" s="78"/>
      <c r="B57" s="104" t="s">
        <v>47</v>
      </c>
      <c r="C57" s="207" t="s">
        <v>113</v>
      </c>
      <c r="D57" s="208"/>
      <c r="E57" s="209"/>
      <c r="F57" s="119"/>
      <c r="G57" s="35"/>
      <c r="H57" s="33" t="s">
        <v>34</v>
      </c>
      <c r="I57" s="35">
        <v>1</v>
      </c>
      <c r="J57" s="52"/>
      <c r="K57" s="50"/>
      <c r="L57" s="49"/>
      <c r="M57" s="50"/>
      <c r="N57" s="52"/>
      <c r="O57" s="51"/>
      <c r="P57" s="53"/>
      <c r="Q57" s="80"/>
      <c r="R57" s="128" t="s">
        <v>59</v>
      </c>
      <c r="S57" s="129" t="s">
        <v>62</v>
      </c>
      <c r="T57" s="154">
        <v>3</v>
      </c>
      <c r="U57" s="130"/>
      <c r="V57" s="81"/>
    </row>
    <row r="58" spans="1:22" ht="11.25" customHeight="1" thickBot="1">
      <c r="A58" s="78"/>
      <c r="B58" s="105" t="s">
        <v>46</v>
      </c>
      <c r="C58" s="204" t="s">
        <v>36</v>
      </c>
      <c r="D58" s="205"/>
      <c r="E58" s="206"/>
      <c r="F58" s="117"/>
      <c r="G58" s="124"/>
      <c r="H58" s="57" t="s">
        <v>34</v>
      </c>
      <c r="I58" s="124">
        <v>0.5</v>
      </c>
      <c r="J58" s="57" t="s">
        <v>34</v>
      </c>
      <c r="K58" s="54">
        <v>0.5</v>
      </c>
      <c r="L58" s="55" t="s">
        <v>34</v>
      </c>
      <c r="M58" s="54">
        <v>0.5</v>
      </c>
      <c r="N58" s="57" t="s">
        <v>34</v>
      </c>
      <c r="O58" s="56"/>
      <c r="P58" s="58">
        <v>0.5</v>
      </c>
      <c r="Q58" s="80"/>
      <c r="R58" s="128" t="s">
        <v>58</v>
      </c>
      <c r="S58" s="129" t="s">
        <v>63</v>
      </c>
      <c r="T58" s="154">
        <v>2</v>
      </c>
      <c r="U58" s="130"/>
      <c r="V58" s="81"/>
    </row>
    <row r="59" spans="1:22" ht="13.5" customHeight="1" thickTop="1">
      <c r="A59" s="78"/>
      <c r="B59" s="79"/>
      <c r="C59" s="165" t="s">
        <v>31</v>
      </c>
      <c r="D59" s="166"/>
      <c r="E59" s="167"/>
      <c r="F59" s="93">
        <f>X112</f>
        <v>4</v>
      </c>
      <c r="G59" s="94">
        <f>SUM(G18:G58)</f>
        <v>2</v>
      </c>
      <c r="H59" s="93">
        <f>Y112</f>
        <v>4</v>
      </c>
      <c r="I59" s="94">
        <f>SUM(I18:I58)</f>
        <v>10.5</v>
      </c>
      <c r="J59" s="93">
        <f>Z112</f>
        <v>4</v>
      </c>
      <c r="K59" s="94">
        <f>SUM(K18:K58)</f>
        <v>10.5</v>
      </c>
      <c r="L59" s="114">
        <f>AA112</f>
        <v>4</v>
      </c>
      <c r="M59" s="94">
        <f>SUM(M18:M58)</f>
        <v>11.5</v>
      </c>
      <c r="N59" s="230">
        <f>AD112</f>
        <v>4</v>
      </c>
      <c r="O59" s="231"/>
      <c r="P59" s="95">
        <f>SUM(P18:P58)</f>
        <v>12.5</v>
      </c>
      <c r="Q59" s="80"/>
      <c r="R59" s="128" t="s">
        <v>57</v>
      </c>
      <c r="S59" s="129" t="s">
        <v>64</v>
      </c>
      <c r="T59" s="154">
        <v>1</v>
      </c>
      <c r="U59" s="130"/>
      <c r="V59" s="81"/>
    </row>
    <row r="60" spans="1:22" ht="13.5" customHeight="1" thickBot="1">
      <c r="A60" s="78"/>
      <c r="B60" s="79"/>
      <c r="C60" s="158" t="s">
        <v>32</v>
      </c>
      <c r="D60" s="159"/>
      <c r="E60" s="160"/>
      <c r="F60" s="250"/>
      <c r="G60" s="251"/>
      <c r="H60" s="256">
        <f>(H59+F59)/2</f>
        <v>4</v>
      </c>
      <c r="I60" s="257"/>
      <c r="J60" s="258">
        <f>(+J59+H59+F59)/3</f>
        <v>4</v>
      </c>
      <c r="K60" s="259"/>
      <c r="L60" s="260">
        <f>+(L59+J59+H59+F59)/4</f>
        <v>4</v>
      </c>
      <c r="M60" s="263"/>
      <c r="N60" s="260">
        <f>+(N59+L59+J59+H59+F59)/5</f>
        <v>4</v>
      </c>
      <c r="O60" s="261"/>
      <c r="P60" s="262"/>
      <c r="Q60" s="80"/>
      <c r="R60" s="145" t="s">
        <v>56</v>
      </c>
      <c r="S60" s="146" t="s">
        <v>65</v>
      </c>
      <c r="T60" s="155">
        <v>0</v>
      </c>
      <c r="U60" s="147"/>
      <c r="V60" s="81"/>
    </row>
    <row r="61" spans="1:22" ht="11.25">
      <c r="A61" s="78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1"/>
    </row>
    <row r="62" spans="1:22" ht="11.25">
      <c r="A62" s="78"/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1"/>
    </row>
    <row r="63" spans="1:22" ht="11.25">
      <c r="A63" s="78"/>
      <c r="B63" s="88"/>
      <c r="C63" s="88"/>
      <c r="D63" s="88"/>
      <c r="E63" s="88"/>
      <c r="F63" s="88"/>
      <c r="G63" s="80"/>
      <c r="H63" s="88" t="s">
        <v>126</v>
      </c>
      <c r="I63" s="88"/>
      <c r="J63" s="88"/>
      <c r="K63" s="88"/>
      <c r="L63" s="88"/>
      <c r="M63" s="88"/>
      <c r="N63" s="88"/>
      <c r="O63" s="88"/>
      <c r="P63" s="80"/>
      <c r="Q63" s="80"/>
      <c r="R63" s="88"/>
      <c r="S63" s="88"/>
      <c r="T63" s="88"/>
      <c r="U63" s="88"/>
      <c r="V63" s="81"/>
    </row>
    <row r="64" spans="1:22" ht="12.75" customHeight="1">
      <c r="A64" s="78"/>
      <c r="B64" s="80" t="s">
        <v>75</v>
      </c>
      <c r="C64" s="80"/>
      <c r="D64" s="80"/>
      <c r="E64" s="80"/>
      <c r="F64" s="80"/>
      <c r="G64" s="80"/>
      <c r="H64" s="80" t="s">
        <v>74</v>
      </c>
      <c r="I64" s="80"/>
      <c r="J64" s="80"/>
      <c r="K64" s="80"/>
      <c r="L64" s="80"/>
      <c r="M64" s="80"/>
      <c r="N64" s="80"/>
      <c r="O64" s="80"/>
      <c r="P64" s="80"/>
      <c r="Q64" s="252" t="s">
        <v>18</v>
      </c>
      <c r="R64" s="252"/>
      <c r="S64" s="156"/>
      <c r="T64" s="80"/>
      <c r="U64" s="80"/>
      <c r="V64" s="81"/>
    </row>
    <row r="65" spans="1:22" ht="11.25">
      <c r="A65" s="78"/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1"/>
    </row>
    <row r="66" spans="1:22" ht="11.25">
      <c r="A66" s="78"/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1"/>
    </row>
    <row r="67" spans="1:22" ht="12" thickBot="1">
      <c r="A67" s="86"/>
      <c r="B67" s="87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1"/>
    </row>
    <row r="68" spans="3:30" ht="12" thickBo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59" t="s">
        <v>43</v>
      </c>
      <c r="Y68" s="60" t="s">
        <v>69</v>
      </c>
      <c r="Z68" s="60" t="s">
        <v>70</v>
      </c>
      <c r="AA68" s="60" t="s">
        <v>88</v>
      </c>
      <c r="AB68" s="60" t="s">
        <v>90</v>
      </c>
      <c r="AC68" s="60" t="s">
        <v>91</v>
      </c>
      <c r="AD68" s="61" t="s">
        <v>89</v>
      </c>
    </row>
    <row r="69" spans="3:43" ht="11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62" t="str">
        <f aca="true" t="shared" si="0" ref="X69:X109">IF(F18="A",4,IF(F18="B",3,IF(F18="C",2,IF(F18="D",1,IF(F18="F",0,"0")))))</f>
        <v>0</v>
      </c>
      <c r="Y69" s="63">
        <f aca="true" t="shared" si="1" ref="Y69:Y109">IF(H18="A",4,IF(H18="B",3,IF(H18="C",2,IF(H18="D",1,IF(H18="F",0,"0")))))</f>
        <v>4</v>
      </c>
      <c r="Z69" s="63" t="str">
        <f aca="true" t="shared" si="2" ref="Z69:Z88">IF(J18="A",4,IF(J18="B",3,IF(J18="C",2,IF(J18="D",1,IF(J18="F",0,"0")))))</f>
        <v>0</v>
      </c>
      <c r="AA69" s="64" t="str">
        <f aca="true" t="shared" si="3" ref="AA69:AA109">IF(L18="A",4,IF(L18="B",3,IF(L18="C",2,IF(L18="D",1,IF(L18="F",0,"0")))))</f>
        <v>0</v>
      </c>
      <c r="AB69" s="64" t="str">
        <f>IF(N18="A",4,IF(N18="B",3,IF(N18="C",2,IF(N18="D",1,IF(N18="F",0,"0")))))</f>
        <v>0</v>
      </c>
      <c r="AC69" s="63" t="str">
        <f>IF(O18="A",4,IF(O18="B",3,IF(O18="C",2,IF(O18="D",1,IF(O18="F",0,"0")))))</f>
        <v>0</v>
      </c>
      <c r="AD69" s="136">
        <f>(AB69+AC69)/2</f>
        <v>0</v>
      </c>
      <c r="AE69" s="65"/>
      <c r="AF69" s="66"/>
      <c r="AG69" s="66"/>
      <c r="AH69" s="7"/>
      <c r="AI69" s="7"/>
      <c r="AJ69" s="65"/>
      <c r="AK69" s="66"/>
      <c r="AL69" s="66"/>
      <c r="AM69" s="7"/>
      <c r="AN69" s="7"/>
      <c r="AO69" s="65"/>
      <c r="AP69" s="66"/>
      <c r="AQ69" s="66"/>
    </row>
    <row r="70" spans="24:43" ht="11.25">
      <c r="X70" s="15" t="str">
        <f t="shared" si="0"/>
        <v>0</v>
      </c>
      <c r="Y70" s="67">
        <f t="shared" si="1"/>
        <v>4</v>
      </c>
      <c r="Z70" s="67" t="str">
        <f t="shared" si="2"/>
        <v>0</v>
      </c>
      <c r="AA70" s="68" t="str">
        <f t="shared" si="3"/>
        <v>0</v>
      </c>
      <c r="AB70" s="68" t="str">
        <f>IF(N19="A",4,IF(N19="B",3,IF(N19="C",2,IF(N19="D",1,IF(N19="F",0,"0")))))</f>
        <v>0</v>
      </c>
      <c r="AC70" s="67" t="str">
        <f>IF(O19="A",4,IF(O19="B",3,IF(O19="C",2,IF(O19="D",1,IF(O19="F",0,"0")))))</f>
        <v>0</v>
      </c>
      <c r="AD70" s="137">
        <f>(AB70+AC70)/2</f>
        <v>0</v>
      </c>
      <c r="AE70" s="65"/>
      <c r="AF70" s="66"/>
      <c r="AG70" s="66"/>
      <c r="AH70" s="7"/>
      <c r="AI70" s="7"/>
      <c r="AJ70" s="65"/>
      <c r="AK70" s="66"/>
      <c r="AL70" s="66"/>
      <c r="AM70" s="7"/>
      <c r="AN70" s="7"/>
      <c r="AO70" s="65"/>
      <c r="AP70" s="66"/>
      <c r="AQ70" s="66"/>
    </row>
    <row r="71" spans="24:43" ht="11.25">
      <c r="X71" s="15" t="str">
        <f t="shared" si="0"/>
        <v>0</v>
      </c>
      <c r="Y71" s="67" t="str">
        <f t="shared" si="1"/>
        <v>0</v>
      </c>
      <c r="Z71" s="67">
        <f t="shared" si="2"/>
        <v>4</v>
      </c>
      <c r="AA71" s="68" t="str">
        <f t="shared" si="3"/>
        <v>0</v>
      </c>
      <c r="AB71" s="68" t="str">
        <f aca="true" t="shared" si="4" ref="AB71:AB109">IF(N20="A",4,IF(N20="B",3,IF(N20="C",2,IF(N20="D",1,IF(N20="F",0,"0")))))</f>
        <v>0</v>
      </c>
      <c r="AC71" s="67" t="str">
        <f aca="true" t="shared" si="5" ref="AC71:AC109">IF(O20="A",4,IF(O20="B",3,IF(O20="C",2,IF(O20="D",1,IF(O20="F",0,"0")))))</f>
        <v>0</v>
      </c>
      <c r="AD71" s="137">
        <f aca="true" t="shared" si="6" ref="AD71:AD109">(AB71+AC71)/2</f>
        <v>0</v>
      </c>
      <c r="AE71" s="65"/>
      <c r="AF71" s="66"/>
      <c r="AG71" s="66"/>
      <c r="AH71" s="7"/>
      <c r="AI71" s="7"/>
      <c r="AJ71" s="65"/>
      <c r="AK71" s="66"/>
      <c r="AL71" s="66"/>
      <c r="AM71" s="7"/>
      <c r="AN71" s="7"/>
      <c r="AO71" s="65"/>
      <c r="AP71" s="66"/>
      <c r="AQ71" s="66"/>
    </row>
    <row r="72" spans="24:43" ht="11.25">
      <c r="X72" s="15" t="str">
        <f t="shared" si="0"/>
        <v>0</v>
      </c>
      <c r="Y72" s="67" t="str">
        <f t="shared" si="1"/>
        <v>0</v>
      </c>
      <c r="Z72" s="67">
        <f t="shared" si="2"/>
        <v>4</v>
      </c>
      <c r="AA72" s="68" t="str">
        <f t="shared" si="3"/>
        <v>0</v>
      </c>
      <c r="AB72" s="68" t="str">
        <f t="shared" si="4"/>
        <v>0</v>
      </c>
      <c r="AC72" s="67" t="str">
        <f t="shared" si="5"/>
        <v>0</v>
      </c>
      <c r="AD72" s="137">
        <f t="shared" si="6"/>
        <v>0</v>
      </c>
      <c r="AE72" s="65"/>
      <c r="AF72" s="66"/>
      <c r="AG72" s="66"/>
      <c r="AH72" s="7"/>
      <c r="AI72" s="7"/>
      <c r="AJ72" s="65"/>
      <c r="AK72" s="66"/>
      <c r="AL72" s="66"/>
      <c r="AM72" s="7"/>
      <c r="AN72" s="7"/>
      <c r="AO72" s="65"/>
      <c r="AP72" s="66"/>
      <c r="AQ72" s="66"/>
    </row>
    <row r="73" spans="24:43" ht="11.25">
      <c r="X73" s="15" t="str">
        <f t="shared" si="0"/>
        <v>0</v>
      </c>
      <c r="Y73" s="67" t="str">
        <f t="shared" si="1"/>
        <v>0</v>
      </c>
      <c r="Z73" s="67">
        <f t="shared" si="2"/>
        <v>4</v>
      </c>
      <c r="AA73" s="68" t="str">
        <f t="shared" si="3"/>
        <v>0</v>
      </c>
      <c r="AB73" s="68" t="str">
        <f t="shared" si="4"/>
        <v>0</v>
      </c>
      <c r="AC73" s="67" t="str">
        <f t="shared" si="5"/>
        <v>0</v>
      </c>
      <c r="AD73" s="137">
        <f t="shared" si="6"/>
        <v>0</v>
      </c>
      <c r="AE73" s="65"/>
      <c r="AF73" s="66"/>
      <c r="AG73" s="66"/>
      <c r="AH73" s="7"/>
      <c r="AI73" s="7"/>
      <c r="AJ73" s="65"/>
      <c r="AK73" s="66"/>
      <c r="AL73" s="66"/>
      <c r="AM73" s="7"/>
      <c r="AN73" s="7"/>
      <c r="AO73" s="65"/>
      <c r="AP73" s="66"/>
      <c r="AQ73" s="66"/>
    </row>
    <row r="74" spans="24:43" ht="11.25">
      <c r="X74" s="15" t="str">
        <f t="shared" si="0"/>
        <v>0</v>
      </c>
      <c r="Y74" s="67" t="str">
        <f t="shared" si="1"/>
        <v>0</v>
      </c>
      <c r="Z74" s="67">
        <f t="shared" si="2"/>
        <v>4</v>
      </c>
      <c r="AA74" s="68" t="str">
        <f t="shared" si="3"/>
        <v>0</v>
      </c>
      <c r="AB74" s="68" t="str">
        <f t="shared" si="4"/>
        <v>0</v>
      </c>
      <c r="AC74" s="67" t="str">
        <f t="shared" si="5"/>
        <v>0</v>
      </c>
      <c r="AD74" s="137">
        <f t="shared" si="6"/>
        <v>0</v>
      </c>
      <c r="AE74" s="65"/>
      <c r="AF74" s="66"/>
      <c r="AG74" s="66"/>
      <c r="AH74" s="7"/>
      <c r="AI74" s="7"/>
      <c r="AJ74" s="65"/>
      <c r="AK74" s="66"/>
      <c r="AL74" s="66"/>
      <c r="AM74" s="7"/>
      <c r="AN74" s="7"/>
      <c r="AO74" s="65"/>
      <c r="AP74" s="66"/>
      <c r="AQ74" s="66"/>
    </row>
    <row r="75" spans="24:43" ht="11.25">
      <c r="X75" s="15" t="str">
        <f t="shared" si="0"/>
        <v>0</v>
      </c>
      <c r="Y75" s="67" t="str">
        <f t="shared" si="1"/>
        <v>0</v>
      </c>
      <c r="Z75" s="67" t="str">
        <f t="shared" si="2"/>
        <v>0</v>
      </c>
      <c r="AA75" s="69">
        <f t="shared" si="3"/>
        <v>4</v>
      </c>
      <c r="AB75" s="68" t="str">
        <f t="shared" si="4"/>
        <v>0</v>
      </c>
      <c r="AC75" s="67" t="str">
        <f t="shared" si="5"/>
        <v>0</v>
      </c>
      <c r="AD75" s="137">
        <f t="shared" si="6"/>
        <v>0</v>
      </c>
      <c r="AE75" s="65"/>
      <c r="AF75" s="66"/>
      <c r="AG75" s="66"/>
      <c r="AH75" s="7"/>
      <c r="AI75" s="7"/>
      <c r="AJ75" s="65"/>
      <c r="AK75" s="66"/>
      <c r="AL75" s="66"/>
      <c r="AM75" s="7"/>
      <c r="AN75" s="7"/>
      <c r="AO75" s="65"/>
      <c r="AP75" s="66"/>
      <c r="AQ75" s="66"/>
    </row>
    <row r="76" spans="24:43" ht="11.25">
      <c r="X76" s="15" t="str">
        <f t="shared" si="0"/>
        <v>0</v>
      </c>
      <c r="Y76" s="67" t="str">
        <f t="shared" si="1"/>
        <v>0</v>
      </c>
      <c r="Z76" s="67" t="str">
        <f t="shared" si="2"/>
        <v>0</v>
      </c>
      <c r="AA76" s="69">
        <f t="shared" si="3"/>
        <v>4</v>
      </c>
      <c r="AB76" s="68" t="str">
        <f t="shared" si="4"/>
        <v>0</v>
      </c>
      <c r="AC76" s="67" t="str">
        <f t="shared" si="5"/>
        <v>0</v>
      </c>
      <c r="AD76" s="137">
        <f t="shared" si="6"/>
        <v>0</v>
      </c>
      <c r="AE76" s="65"/>
      <c r="AF76" s="66"/>
      <c r="AG76" s="66"/>
      <c r="AH76" s="7"/>
      <c r="AI76" s="7"/>
      <c r="AJ76" s="65"/>
      <c r="AK76" s="66"/>
      <c r="AL76" s="66"/>
      <c r="AM76" s="7"/>
      <c r="AN76" s="7"/>
      <c r="AO76" s="65"/>
      <c r="AP76" s="66"/>
      <c r="AQ76" s="66"/>
    </row>
    <row r="77" spans="24:43" ht="11.25">
      <c r="X77" s="15" t="str">
        <f t="shared" si="0"/>
        <v>0</v>
      </c>
      <c r="Y77" s="67" t="str">
        <f t="shared" si="1"/>
        <v>0</v>
      </c>
      <c r="Z77" s="67" t="str">
        <f t="shared" si="2"/>
        <v>0</v>
      </c>
      <c r="AA77" s="69" t="str">
        <f t="shared" si="3"/>
        <v>0</v>
      </c>
      <c r="AB77" s="68">
        <f t="shared" si="4"/>
        <v>4</v>
      </c>
      <c r="AC77" s="67" t="str">
        <f t="shared" si="5"/>
        <v>0</v>
      </c>
      <c r="AD77" s="137">
        <f t="shared" si="6"/>
        <v>2</v>
      </c>
      <c r="AE77" s="65"/>
      <c r="AF77" s="66"/>
      <c r="AG77" s="66"/>
      <c r="AH77" s="7"/>
      <c r="AI77" s="7"/>
      <c r="AJ77" s="65"/>
      <c r="AK77" s="66"/>
      <c r="AL77" s="66"/>
      <c r="AM77" s="7"/>
      <c r="AN77" s="7"/>
      <c r="AO77" s="65"/>
      <c r="AP77" s="66"/>
      <c r="AQ77" s="66"/>
    </row>
    <row r="78" spans="24:43" ht="11.25">
      <c r="X78" s="15" t="str">
        <f t="shared" si="0"/>
        <v>0</v>
      </c>
      <c r="Y78" s="67" t="str">
        <f t="shared" si="1"/>
        <v>0</v>
      </c>
      <c r="Z78" s="67" t="str">
        <f t="shared" si="2"/>
        <v>0</v>
      </c>
      <c r="AA78" s="69" t="str">
        <f t="shared" si="3"/>
        <v>0</v>
      </c>
      <c r="AB78" s="68" t="str">
        <f t="shared" si="4"/>
        <v>0</v>
      </c>
      <c r="AC78" s="67" t="str">
        <f t="shared" si="5"/>
        <v>0</v>
      </c>
      <c r="AD78" s="137">
        <f t="shared" si="6"/>
        <v>0</v>
      </c>
      <c r="AE78" s="65"/>
      <c r="AF78" s="66"/>
      <c r="AG78" s="66"/>
      <c r="AH78" s="7"/>
      <c r="AI78" s="7"/>
      <c r="AJ78" s="65"/>
      <c r="AK78" s="66"/>
      <c r="AL78" s="66"/>
      <c r="AM78" s="7"/>
      <c r="AN78" s="7"/>
      <c r="AO78" s="65"/>
      <c r="AP78" s="66"/>
      <c r="AQ78" s="66"/>
    </row>
    <row r="79" spans="24:43" ht="11.25">
      <c r="X79" s="15">
        <f t="shared" si="0"/>
        <v>4</v>
      </c>
      <c r="Y79" s="67" t="str">
        <f t="shared" si="1"/>
        <v>0</v>
      </c>
      <c r="Z79" s="67" t="str">
        <f t="shared" si="2"/>
        <v>0</v>
      </c>
      <c r="AA79" s="69" t="str">
        <f t="shared" si="3"/>
        <v>0</v>
      </c>
      <c r="AB79" s="68" t="str">
        <f t="shared" si="4"/>
        <v>0</v>
      </c>
      <c r="AC79" s="67" t="str">
        <f t="shared" si="5"/>
        <v>0</v>
      </c>
      <c r="AD79" s="137">
        <f t="shared" si="6"/>
        <v>0</v>
      </c>
      <c r="AE79" s="65"/>
      <c r="AF79" s="66"/>
      <c r="AG79" s="66"/>
      <c r="AH79" s="7"/>
      <c r="AI79" s="7"/>
      <c r="AJ79" s="65"/>
      <c r="AK79" s="66"/>
      <c r="AL79" s="66"/>
      <c r="AM79" s="7"/>
      <c r="AN79" s="7"/>
      <c r="AO79" s="65"/>
      <c r="AP79" s="66"/>
      <c r="AQ79" s="66"/>
    </row>
    <row r="80" spans="24:43" ht="11.25">
      <c r="X80" s="15" t="str">
        <f t="shared" si="0"/>
        <v>0</v>
      </c>
      <c r="Y80" s="67">
        <f t="shared" si="1"/>
        <v>4</v>
      </c>
      <c r="Z80" s="67" t="str">
        <f t="shared" si="2"/>
        <v>0</v>
      </c>
      <c r="AA80" s="69" t="str">
        <f t="shared" si="3"/>
        <v>0</v>
      </c>
      <c r="AB80" s="68" t="str">
        <f t="shared" si="4"/>
        <v>0</v>
      </c>
      <c r="AC80" s="67" t="str">
        <f t="shared" si="5"/>
        <v>0</v>
      </c>
      <c r="AD80" s="137">
        <f t="shared" si="6"/>
        <v>0</v>
      </c>
      <c r="AE80" s="65"/>
      <c r="AF80" s="66"/>
      <c r="AG80" s="66"/>
      <c r="AH80" s="7"/>
      <c r="AI80" s="7"/>
      <c r="AJ80" s="65"/>
      <c r="AK80" s="66"/>
      <c r="AL80" s="66"/>
      <c r="AM80" s="7"/>
      <c r="AN80" s="7"/>
      <c r="AO80" s="65"/>
      <c r="AP80" s="66"/>
      <c r="AQ80" s="66"/>
    </row>
    <row r="81" spans="24:43" ht="11.25">
      <c r="X81" s="15" t="str">
        <f t="shared" si="0"/>
        <v>0</v>
      </c>
      <c r="Y81" s="67" t="str">
        <f t="shared" si="1"/>
        <v>0</v>
      </c>
      <c r="Z81" s="67">
        <f t="shared" si="2"/>
        <v>4</v>
      </c>
      <c r="AA81" s="69" t="str">
        <f t="shared" si="3"/>
        <v>0</v>
      </c>
      <c r="AB81" s="68" t="str">
        <f t="shared" si="4"/>
        <v>0</v>
      </c>
      <c r="AC81" s="67" t="str">
        <f t="shared" si="5"/>
        <v>0</v>
      </c>
      <c r="AD81" s="137">
        <f t="shared" si="6"/>
        <v>0</v>
      </c>
      <c r="AE81" s="65"/>
      <c r="AF81" s="66"/>
      <c r="AG81" s="66"/>
      <c r="AH81" s="7"/>
      <c r="AI81" s="7"/>
      <c r="AJ81" s="65"/>
      <c r="AK81" s="66"/>
      <c r="AL81" s="66"/>
      <c r="AM81" s="7"/>
      <c r="AN81" s="7"/>
      <c r="AO81" s="65"/>
      <c r="AP81" s="66"/>
      <c r="AQ81" s="66"/>
    </row>
    <row r="82" spans="24:43" ht="11.25">
      <c r="X82" s="15" t="str">
        <f t="shared" si="0"/>
        <v>0</v>
      </c>
      <c r="Y82" s="67" t="str">
        <f t="shared" si="1"/>
        <v>0</v>
      </c>
      <c r="Z82" s="67" t="str">
        <f t="shared" si="2"/>
        <v>0</v>
      </c>
      <c r="AA82" s="69">
        <f t="shared" si="3"/>
        <v>4</v>
      </c>
      <c r="AB82" s="68" t="str">
        <f t="shared" si="4"/>
        <v>0</v>
      </c>
      <c r="AC82" s="67" t="str">
        <f t="shared" si="5"/>
        <v>0</v>
      </c>
      <c r="AD82" s="137">
        <f t="shared" si="6"/>
        <v>0</v>
      </c>
      <c r="AE82" s="65"/>
      <c r="AF82" s="66"/>
      <c r="AG82" s="66"/>
      <c r="AH82" s="7"/>
      <c r="AI82" s="7"/>
      <c r="AJ82" s="65"/>
      <c r="AK82" s="66"/>
      <c r="AL82" s="66"/>
      <c r="AM82" s="7"/>
      <c r="AN82" s="7"/>
      <c r="AO82" s="65"/>
      <c r="AP82" s="66"/>
      <c r="AQ82" s="66"/>
    </row>
    <row r="83" spans="24:43" ht="11.25">
      <c r="X83" s="15" t="str">
        <f t="shared" si="0"/>
        <v>0</v>
      </c>
      <c r="Y83" s="67" t="str">
        <f t="shared" si="1"/>
        <v>0</v>
      </c>
      <c r="Z83" s="67" t="str">
        <f t="shared" si="2"/>
        <v>0</v>
      </c>
      <c r="AA83" s="69" t="str">
        <f t="shared" si="3"/>
        <v>0</v>
      </c>
      <c r="AB83" s="68">
        <f t="shared" si="4"/>
        <v>4</v>
      </c>
      <c r="AC83" s="67" t="str">
        <f t="shared" si="5"/>
        <v>0</v>
      </c>
      <c r="AD83" s="137">
        <f t="shared" si="6"/>
        <v>2</v>
      </c>
      <c r="AE83" s="65"/>
      <c r="AF83" s="66"/>
      <c r="AG83" s="66"/>
      <c r="AH83" s="7"/>
      <c r="AI83" s="7"/>
      <c r="AJ83" s="65"/>
      <c r="AK83" s="66"/>
      <c r="AL83" s="66"/>
      <c r="AM83" s="7"/>
      <c r="AN83" s="7"/>
      <c r="AO83" s="65"/>
      <c r="AP83" s="66"/>
      <c r="AQ83" s="66"/>
    </row>
    <row r="84" spans="24:43" ht="11.25">
      <c r="X84" s="15" t="str">
        <f t="shared" si="0"/>
        <v>0</v>
      </c>
      <c r="Y84" s="67">
        <f t="shared" si="1"/>
        <v>4</v>
      </c>
      <c r="Z84" s="67" t="str">
        <f t="shared" si="2"/>
        <v>0</v>
      </c>
      <c r="AA84" s="69" t="str">
        <f t="shared" si="3"/>
        <v>0</v>
      </c>
      <c r="AB84" s="68" t="str">
        <f t="shared" si="4"/>
        <v>0</v>
      </c>
      <c r="AC84" s="67" t="str">
        <f t="shared" si="5"/>
        <v>0</v>
      </c>
      <c r="AD84" s="137">
        <f t="shared" si="6"/>
        <v>0</v>
      </c>
      <c r="AE84" s="65"/>
      <c r="AF84" s="66"/>
      <c r="AG84" s="66"/>
      <c r="AH84" s="7"/>
      <c r="AI84" s="7"/>
      <c r="AJ84" s="65"/>
      <c r="AK84" s="66"/>
      <c r="AL84" s="66"/>
      <c r="AM84" s="7"/>
      <c r="AN84" s="7"/>
      <c r="AO84" s="65"/>
      <c r="AP84" s="66"/>
      <c r="AQ84" s="66"/>
    </row>
    <row r="85" spans="24:43" ht="11.25">
      <c r="X85" s="15" t="str">
        <f t="shared" si="0"/>
        <v>0</v>
      </c>
      <c r="Y85" s="67" t="str">
        <f t="shared" si="1"/>
        <v>0</v>
      </c>
      <c r="Z85" s="67">
        <f t="shared" si="2"/>
        <v>4</v>
      </c>
      <c r="AA85" s="69" t="str">
        <f t="shared" si="3"/>
        <v>0</v>
      </c>
      <c r="AB85" s="68" t="str">
        <f t="shared" si="4"/>
        <v>0</v>
      </c>
      <c r="AC85" s="67" t="str">
        <f t="shared" si="5"/>
        <v>0</v>
      </c>
      <c r="AD85" s="137">
        <f t="shared" si="6"/>
        <v>0</v>
      </c>
      <c r="AE85" s="65"/>
      <c r="AF85" s="66"/>
      <c r="AG85" s="66"/>
      <c r="AH85" s="7"/>
      <c r="AI85" s="7"/>
      <c r="AJ85" s="65"/>
      <c r="AK85" s="66"/>
      <c r="AL85" s="66"/>
      <c r="AM85" s="7"/>
      <c r="AN85" s="7"/>
      <c r="AO85" s="65"/>
      <c r="AP85" s="66"/>
      <c r="AQ85" s="66"/>
    </row>
    <row r="86" spans="24:43" ht="11.25">
      <c r="X86" s="15" t="str">
        <f t="shared" si="0"/>
        <v>0</v>
      </c>
      <c r="Y86" s="67" t="str">
        <f t="shared" si="1"/>
        <v>0</v>
      </c>
      <c r="Z86" s="67">
        <f t="shared" si="2"/>
        <v>4</v>
      </c>
      <c r="AA86" s="69" t="str">
        <f t="shared" si="3"/>
        <v>0</v>
      </c>
      <c r="AB86" s="68" t="str">
        <f t="shared" si="4"/>
        <v>0</v>
      </c>
      <c r="AC86" s="67" t="str">
        <f t="shared" si="5"/>
        <v>0</v>
      </c>
      <c r="AD86" s="137">
        <f t="shared" si="6"/>
        <v>0</v>
      </c>
      <c r="AE86" s="65"/>
      <c r="AF86" s="66"/>
      <c r="AG86" s="66"/>
      <c r="AH86" s="7"/>
      <c r="AI86" s="7"/>
      <c r="AJ86" s="65"/>
      <c r="AK86" s="66"/>
      <c r="AL86" s="66"/>
      <c r="AM86" s="7"/>
      <c r="AN86" s="7"/>
      <c r="AO86" s="65"/>
      <c r="AP86" s="66"/>
      <c r="AQ86" s="66"/>
    </row>
    <row r="87" spans="24:43" ht="11.25">
      <c r="X87" s="15" t="str">
        <f t="shared" si="0"/>
        <v>0</v>
      </c>
      <c r="Y87" s="67" t="str">
        <f t="shared" si="1"/>
        <v>0</v>
      </c>
      <c r="Z87" s="67" t="str">
        <f t="shared" si="2"/>
        <v>0</v>
      </c>
      <c r="AA87" s="69">
        <f t="shared" si="3"/>
        <v>4</v>
      </c>
      <c r="AB87" s="68" t="str">
        <f t="shared" si="4"/>
        <v>0</v>
      </c>
      <c r="AC87" s="67" t="str">
        <f t="shared" si="5"/>
        <v>0</v>
      </c>
      <c r="AD87" s="137">
        <f t="shared" si="6"/>
        <v>0</v>
      </c>
      <c r="AE87" s="65"/>
      <c r="AF87" s="66"/>
      <c r="AG87" s="66"/>
      <c r="AH87" s="7"/>
      <c r="AI87" s="7"/>
      <c r="AJ87" s="65"/>
      <c r="AK87" s="66"/>
      <c r="AL87" s="66"/>
      <c r="AM87" s="7"/>
      <c r="AN87" s="7"/>
      <c r="AO87" s="65"/>
      <c r="AP87" s="66"/>
      <c r="AQ87" s="66"/>
    </row>
    <row r="88" spans="24:43" ht="11.25">
      <c r="X88" s="15" t="str">
        <f t="shared" si="0"/>
        <v>0</v>
      </c>
      <c r="Y88" s="67" t="str">
        <f t="shared" si="1"/>
        <v>0</v>
      </c>
      <c r="Z88" s="67" t="str">
        <f t="shared" si="2"/>
        <v>0</v>
      </c>
      <c r="AA88" s="69" t="str">
        <f t="shared" si="3"/>
        <v>0</v>
      </c>
      <c r="AB88" s="68">
        <f t="shared" si="4"/>
        <v>4</v>
      </c>
      <c r="AC88" s="67" t="str">
        <f t="shared" si="5"/>
        <v>0</v>
      </c>
      <c r="AD88" s="137">
        <f t="shared" si="6"/>
        <v>2</v>
      </c>
      <c r="AE88" s="65"/>
      <c r="AF88" s="66"/>
      <c r="AG88" s="66"/>
      <c r="AH88" s="7"/>
      <c r="AI88" s="7"/>
      <c r="AJ88" s="65"/>
      <c r="AK88" s="66"/>
      <c r="AL88" s="66"/>
      <c r="AM88" s="7"/>
      <c r="AN88" s="7"/>
      <c r="AO88" s="65"/>
      <c r="AP88" s="66"/>
      <c r="AQ88" s="66"/>
    </row>
    <row r="89" spans="24:43" ht="11.25">
      <c r="X89" s="15">
        <f>IF(F39="A",4,IF(F39="B",3,IF(F39="C",2,IF(F39="D",1,IF(F39="F",0,"0")))))</f>
        <v>4</v>
      </c>
      <c r="Y89" s="67" t="str">
        <f>IF(H39="A",4,IF(H39="B",3,IF(H39="C",2,IF(H39="D",1,IF(H39="F",0,"0")))))</f>
        <v>0</v>
      </c>
      <c r="Z89" s="67" t="str">
        <f>IF(J39="A",4,IF(J39="B",3,IF(J39="C",2,IF(J39="D",1,IF(J39="F",0,"0")))))</f>
        <v>0</v>
      </c>
      <c r="AA89" s="69" t="str">
        <f>IF(L39="A",4,IF(L39="B",3,IF(L39="C",2,IF(L39="D",1,IF(L39="F",0,"0")))))</f>
        <v>0</v>
      </c>
      <c r="AB89" s="68">
        <f t="shared" si="4"/>
        <v>4</v>
      </c>
      <c r="AC89" s="67" t="str">
        <f t="shared" si="5"/>
        <v>0</v>
      </c>
      <c r="AD89" s="137">
        <f t="shared" si="6"/>
        <v>2</v>
      </c>
      <c r="AE89" s="65"/>
      <c r="AF89" s="66"/>
      <c r="AG89" s="66"/>
      <c r="AH89" s="7"/>
      <c r="AI89" s="7"/>
      <c r="AJ89" s="65"/>
      <c r="AK89" s="66"/>
      <c r="AL89" s="66"/>
      <c r="AM89" s="7"/>
      <c r="AN89" s="7"/>
      <c r="AO89" s="65"/>
      <c r="AP89" s="66"/>
      <c r="AQ89" s="66"/>
    </row>
    <row r="90" spans="24:43" ht="11.25">
      <c r="X90" s="15" t="str">
        <f>IF(F40="A",4,IF(F40="B",3,IF(F40="C",2,IF(F40="D",1,IF(F40="F",0,"0")))))</f>
        <v>0</v>
      </c>
      <c r="Y90" s="67">
        <f>IF(H40="A",4,IF(H40="B",3,IF(H40="C",2,IF(H40="D",1,IF(H40="F",0,"0")))))</f>
        <v>4</v>
      </c>
      <c r="Z90" s="67" t="str">
        <f>IF(J40="A",4,IF(J40="B",3,IF(J40="C",2,IF(J40="D",1,IF(J40="F",0,"0")))))</f>
        <v>0</v>
      </c>
      <c r="AA90" s="69" t="str">
        <f>IF(L40="A",4,IF(L40="B",3,IF(L40="C",2,IF(L40="D",1,IF(L40="F",0,"0")))))</f>
        <v>0</v>
      </c>
      <c r="AB90" s="68" t="str">
        <f t="shared" si="4"/>
        <v>0</v>
      </c>
      <c r="AC90" s="67" t="str">
        <f t="shared" si="5"/>
        <v>0</v>
      </c>
      <c r="AD90" s="137">
        <f t="shared" si="6"/>
        <v>0</v>
      </c>
      <c r="AE90" s="65"/>
      <c r="AF90" s="66"/>
      <c r="AG90" s="66"/>
      <c r="AH90" s="7"/>
      <c r="AI90" s="7"/>
      <c r="AJ90" s="65"/>
      <c r="AK90" s="66"/>
      <c r="AL90" s="66"/>
      <c r="AM90" s="7"/>
      <c r="AN90" s="7"/>
      <c r="AO90" s="65"/>
      <c r="AP90" s="66"/>
      <c r="AQ90" s="66"/>
    </row>
    <row r="91" spans="24:43" ht="11.25">
      <c r="X91" s="15" t="str">
        <f>IF(F41="A",4,IF(F41="B",3,IF(F41="C",2,IF(F41="D",1,IF(F41="F",0,"0")))))</f>
        <v>0</v>
      </c>
      <c r="Y91" s="67" t="str">
        <f>IF(H41="A",4,IF(H41="B",3,IF(H41="C",2,IF(H41="D",1,IF(H41="F",0,"0")))))</f>
        <v>0</v>
      </c>
      <c r="Z91" s="67">
        <f>IF(J41="A",4,IF(J41="B",3,IF(J41="C",2,IF(J41="D",1,IF(J41="F",0,"0")))))</f>
        <v>4</v>
      </c>
      <c r="AA91" s="69" t="str">
        <f>IF(L41="A",4,IF(L41="B",3,IF(L41="C",2,IF(L41="D",1,IF(L41="F",0,"0")))))</f>
        <v>0</v>
      </c>
      <c r="AB91" s="68" t="str">
        <f t="shared" si="4"/>
        <v>0</v>
      </c>
      <c r="AC91" s="67" t="str">
        <f t="shared" si="5"/>
        <v>0</v>
      </c>
      <c r="AD91" s="137">
        <f t="shared" si="6"/>
        <v>0</v>
      </c>
      <c r="AE91" s="65"/>
      <c r="AF91" s="66"/>
      <c r="AG91" s="66"/>
      <c r="AH91" s="7"/>
      <c r="AI91" s="7"/>
      <c r="AJ91" s="65"/>
      <c r="AK91" s="66"/>
      <c r="AL91" s="66"/>
      <c r="AM91" s="7"/>
      <c r="AN91" s="7"/>
      <c r="AO91" s="65"/>
      <c r="AP91" s="66"/>
      <c r="AQ91" s="66"/>
    </row>
    <row r="92" spans="24:43" ht="11.25">
      <c r="X92" s="15" t="str">
        <f>IF(F42="A",4,IF(F42="B",3,IF(F42="C",2,IF(F42="D",1,IF(F42="F",0,"0")))))</f>
        <v>0</v>
      </c>
      <c r="Y92" s="67" t="str">
        <f>IF(H42="A",4,IF(H42="B",3,IF(H42="C",2,IF(H42="D",1,IF(H42="F",0,"0")))))</f>
        <v>0</v>
      </c>
      <c r="Z92" s="67" t="str">
        <f>IF(J42="A",4,IF(J42="B",3,IF(J42="C",2,IF(J42="D",1,IF(J42="F",0,"0")))))</f>
        <v>0</v>
      </c>
      <c r="AA92" s="69">
        <f>IF(L42="A",4,IF(L42="B",3,IF(L42="C",2,IF(L42="D",1,IF(L42="F",0,"0")))))</f>
        <v>4</v>
      </c>
      <c r="AB92" s="68" t="str">
        <f t="shared" si="4"/>
        <v>0</v>
      </c>
      <c r="AC92" s="67" t="str">
        <f t="shared" si="5"/>
        <v>0</v>
      </c>
      <c r="AD92" s="137">
        <f t="shared" si="6"/>
        <v>0</v>
      </c>
      <c r="AE92" s="65"/>
      <c r="AF92" s="66"/>
      <c r="AG92" s="66"/>
      <c r="AH92" s="7"/>
      <c r="AI92" s="7"/>
      <c r="AJ92" s="65"/>
      <c r="AK92" s="66"/>
      <c r="AL92" s="66"/>
      <c r="AM92" s="7"/>
      <c r="AN92" s="7"/>
      <c r="AO92" s="65"/>
      <c r="AP92" s="66"/>
      <c r="AQ92" s="66"/>
    </row>
    <row r="93" spans="24:43" ht="11.25">
      <c r="X93" s="15" t="str">
        <f t="shared" si="0"/>
        <v>0</v>
      </c>
      <c r="Y93" s="67" t="str">
        <f t="shared" si="1"/>
        <v>0</v>
      </c>
      <c r="Z93" s="67" t="str">
        <f aca="true" t="shared" si="7" ref="Z93:Z109">IF(J42="A",4,IF(J42="B",3,IF(J42="C",2,IF(J42="D",1,IF(J42="F",0,"0")))))</f>
        <v>0</v>
      </c>
      <c r="AA93" s="68">
        <f t="shared" si="3"/>
        <v>4</v>
      </c>
      <c r="AB93" s="68" t="str">
        <f t="shared" si="4"/>
        <v>0</v>
      </c>
      <c r="AC93" s="67" t="str">
        <f t="shared" si="5"/>
        <v>0</v>
      </c>
      <c r="AD93" s="137">
        <f t="shared" si="6"/>
        <v>0</v>
      </c>
      <c r="AE93" s="65"/>
      <c r="AF93" s="66"/>
      <c r="AG93" s="66"/>
      <c r="AH93" s="7"/>
      <c r="AI93" s="7"/>
      <c r="AJ93" s="65"/>
      <c r="AK93" s="66"/>
      <c r="AL93" s="66"/>
      <c r="AM93" s="7"/>
      <c r="AN93" s="7"/>
      <c r="AO93" s="65"/>
      <c r="AP93" s="66"/>
      <c r="AQ93" s="66"/>
    </row>
    <row r="94" spans="24:43" ht="11.25">
      <c r="X94" s="15" t="str">
        <f t="shared" si="0"/>
        <v>0</v>
      </c>
      <c r="Y94" s="67">
        <f t="shared" si="1"/>
        <v>4</v>
      </c>
      <c r="Z94" s="67" t="str">
        <f t="shared" si="7"/>
        <v>0</v>
      </c>
      <c r="AA94" s="68" t="str">
        <f t="shared" si="3"/>
        <v>0</v>
      </c>
      <c r="AB94" s="68" t="str">
        <f t="shared" si="4"/>
        <v>0</v>
      </c>
      <c r="AC94" s="67" t="str">
        <f t="shared" si="5"/>
        <v>0</v>
      </c>
      <c r="AD94" s="137">
        <f t="shared" si="6"/>
        <v>0</v>
      </c>
      <c r="AE94" s="65"/>
      <c r="AF94" s="66"/>
      <c r="AG94" s="66"/>
      <c r="AH94" s="7"/>
      <c r="AI94" s="7"/>
      <c r="AJ94" s="65"/>
      <c r="AK94" s="66"/>
      <c r="AL94" s="66"/>
      <c r="AM94" s="7"/>
      <c r="AN94" s="7"/>
      <c r="AO94" s="65"/>
      <c r="AP94" s="66"/>
      <c r="AQ94" s="66"/>
    </row>
    <row r="95" spans="24:43" ht="11.25">
      <c r="X95" s="15" t="str">
        <f t="shared" si="0"/>
        <v>0</v>
      </c>
      <c r="Y95" s="67">
        <f t="shared" si="1"/>
        <v>4</v>
      </c>
      <c r="Z95" s="67" t="str">
        <f t="shared" si="7"/>
        <v>0</v>
      </c>
      <c r="AA95" s="68" t="str">
        <f t="shared" si="3"/>
        <v>0</v>
      </c>
      <c r="AB95" s="68" t="str">
        <f t="shared" si="4"/>
        <v>0</v>
      </c>
      <c r="AC95" s="67" t="str">
        <f t="shared" si="5"/>
        <v>0</v>
      </c>
      <c r="AD95" s="137">
        <f t="shared" si="6"/>
        <v>0</v>
      </c>
      <c r="AE95" s="65"/>
      <c r="AF95" s="66"/>
      <c r="AG95" s="66"/>
      <c r="AH95" s="7"/>
      <c r="AI95" s="7"/>
      <c r="AJ95" s="65"/>
      <c r="AK95" s="66"/>
      <c r="AL95" s="66"/>
      <c r="AM95" s="7"/>
      <c r="AN95" s="7"/>
      <c r="AO95" s="65"/>
      <c r="AP95" s="66"/>
      <c r="AQ95" s="66"/>
    </row>
    <row r="96" spans="24:43" ht="11.25">
      <c r="X96" s="15" t="str">
        <f t="shared" si="0"/>
        <v>0</v>
      </c>
      <c r="Y96" s="67" t="str">
        <f t="shared" si="1"/>
        <v>0</v>
      </c>
      <c r="Z96" s="67">
        <f t="shared" si="7"/>
        <v>4</v>
      </c>
      <c r="AA96" s="68" t="str">
        <f t="shared" si="3"/>
        <v>0</v>
      </c>
      <c r="AB96" s="68" t="str">
        <f t="shared" si="4"/>
        <v>0</v>
      </c>
      <c r="AC96" s="67" t="str">
        <f t="shared" si="5"/>
        <v>0</v>
      </c>
      <c r="AD96" s="137">
        <f t="shared" si="6"/>
        <v>0</v>
      </c>
      <c r="AE96" s="65"/>
      <c r="AF96" s="66"/>
      <c r="AG96" s="66"/>
      <c r="AH96" s="7"/>
      <c r="AI96" s="7"/>
      <c r="AJ96" s="65"/>
      <c r="AK96" s="66"/>
      <c r="AL96" s="66"/>
      <c r="AM96" s="7"/>
      <c r="AN96" s="7"/>
      <c r="AO96" s="65"/>
      <c r="AP96" s="66"/>
      <c r="AQ96" s="66"/>
    </row>
    <row r="97" spans="24:43" ht="11.25">
      <c r="X97" s="15" t="str">
        <f t="shared" si="0"/>
        <v>0</v>
      </c>
      <c r="Y97" s="67" t="str">
        <f t="shared" si="1"/>
        <v>0</v>
      </c>
      <c r="Z97" s="67">
        <f t="shared" si="7"/>
        <v>4</v>
      </c>
      <c r="AA97" s="68" t="str">
        <f t="shared" si="3"/>
        <v>0</v>
      </c>
      <c r="AB97" s="68" t="str">
        <f t="shared" si="4"/>
        <v>0</v>
      </c>
      <c r="AC97" s="67" t="str">
        <f t="shared" si="5"/>
        <v>0</v>
      </c>
      <c r="AD97" s="137">
        <f t="shared" si="6"/>
        <v>0</v>
      </c>
      <c r="AE97" s="65"/>
      <c r="AF97" s="66"/>
      <c r="AG97" s="66"/>
      <c r="AH97" s="7"/>
      <c r="AI97" s="7"/>
      <c r="AJ97" s="65"/>
      <c r="AK97" s="66"/>
      <c r="AL97" s="66"/>
      <c r="AM97" s="7"/>
      <c r="AN97" s="7"/>
      <c r="AO97" s="65"/>
      <c r="AP97" s="66"/>
      <c r="AQ97" s="66"/>
    </row>
    <row r="98" spans="24:43" ht="11.25">
      <c r="X98" s="15" t="str">
        <f t="shared" si="0"/>
        <v>0</v>
      </c>
      <c r="Y98" s="67" t="str">
        <f t="shared" si="1"/>
        <v>0</v>
      </c>
      <c r="Z98" s="67" t="str">
        <f t="shared" si="7"/>
        <v>0</v>
      </c>
      <c r="AA98" s="68">
        <f t="shared" si="3"/>
        <v>4</v>
      </c>
      <c r="AB98" s="68" t="str">
        <f t="shared" si="4"/>
        <v>0</v>
      </c>
      <c r="AC98" s="67" t="str">
        <f t="shared" si="5"/>
        <v>0</v>
      </c>
      <c r="AD98" s="137">
        <f t="shared" si="6"/>
        <v>0</v>
      </c>
      <c r="AE98" s="65"/>
      <c r="AF98" s="66"/>
      <c r="AG98" s="66"/>
      <c r="AH98" s="7"/>
      <c r="AI98" s="7"/>
      <c r="AJ98" s="65"/>
      <c r="AK98" s="66"/>
      <c r="AL98" s="66"/>
      <c r="AM98" s="7"/>
      <c r="AN98" s="7"/>
      <c r="AO98" s="65"/>
      <c r="AP98" s="66"/>
      <c r="AQ98" s="66"/>
    </row>
    <row r="99" spans="24:43" ht="11.25">
      <c r="X99" s="15" t="str">
        <f t="shared" si="0"/>
        <v>0</v>
      </c>
      <c r="Y99" s="67" t="str">
        <f t="shared" si="1"/>
        <v>0</v>
      </c>
      <c r="Z99" s="67" t="str">
        <f t="shared" si="7"/>
        <v>0</v>
      </c>
      <c r="AA99" s="69">
        <f t="shared" si="3"/>
        <v>4</v>
      </c>
      <c r="AB99" s="68" t="str">
        <f t="shared" si="4"/>
        <v>0</v>
      </c>
      <c r="AC99" s="67" t="str">
        <f t="shared" si="5"/>
        <v>0</v>
      </c>
      <c r="AD99" s="137">
        <f t="shared" si="6"/>
        <v>0</v>
      </c>
      <c r="AE99" s="65"/>
      <c r="AF99" s="66"/>
      <c r="AG99" s="66"/>
      <c r="AH99" s="7"/>
      <c r="AI99" s="7"/>
      <c r="AJ99" s="65"/>
      <c r="AK99" s="66"/>
      <c r="AL99" s="66"/>
      <c r="AM99" s="7"/>
      <c r="AN99" s="7"/>
      <c r="AO99" s="65"/>
      <c r="AP99" s="66"/>
      <c r="AQ99" s="66"/>
    </row>
    <row r="100" spans="24:43" ht="11.25">
      <c r="X100" s="15" t="str">
        <f t="shared" si="0"/>
        <v>0</v>
      </c>
      <c r="Y100" s="67" t="str">
        <f t="shared" si="1"/>
        <v>0</v>
      </c>
      <c r="Z100" s="67" t="str">
        <f t="shared" si="7"/>
        <v>0</v>
      </c>
      <c r="AA100" s="69">
        <f t="shared" si="3"/>
        <v>4</v>
      </c>
      <c r="AB100" s="68" t="str">
        <f t="shared" si="4"/>
        <v>0</v>
      </c>
      <c r="AC100" s="67" t="str">
        <f t="shared" si="5"/>
        <v>0</v>
      </c>
      <c r="AD100" s="137">
        <f t="shared" si="6"/>
        <v>0</v>
      </c>
      <c r="AE100" s="65"/>
      <c r="AF100" s="66"/>
      <c r="AG100" s="66"/>
      <c r="AH100" s="7"/>
      <c r="AI100" s="7"/>
      <c r="AJ100" s="65"/>
      <c r="AK100" s="66"/>
      <c r="AL100" s="66"/>
      <c r="AM100" s="7"/>
      <c r="AN100" s="7"/>
      <c r="AO100" s="65"/>
      <c r="AP100" s="66"/>
      <c r="AQ100" s="66"/>
    </row>
    <row r="101" spans="24:43" ht="11.25">
      <c r="X101" s="15" t="str">
        <f t="shared" si="0"/>
        <v>0</v>
      </c>
      <c r="Y101" s="67" t="str">
        <f t="shared" si="1"/>
        <v>0</v>
      </c>
      <c r="Z101" s="67" t="str">
        <f t="shared" si="7"/>
        <v>0</v>
      </c>
      <c r="AA101" s="69" t="str">
        <f t="shared" si="3"/>
        <v>0</v>
      </c>
      <c r="AB101" s="68">
        <f t="shared" si="4"/>
        <v>4</v>
      </c>
      <c r="AC101" s="67" t="str">
        <f t="shared" si="5"/>
        <v>0</v>
      </c>
      <c r="AD101" s="137">
        <f t="shared" si="6"/>
        <v>2</v>
      </c>
      <c r="AE101" s="65"/>
      <c r="AF101" s="66"/>
      <c r="AG101" s="66"/>
      <c r="AH101" s="7"/>
      <c r="AI101" s="7"/>
      <c r="AJ101" s="65"/>
      <c r="AK101" s="66"/>
      <c r="AL101" s="66"/>
      <c r="AM101" s="7"/>
      <c r="AN101" s="7"/>
      <c r="AO101" s="65"/>
      <c r="AP101" s="66"/>
      <c r="AQ101" s="66"/>
    </row>
    <row r="102" spans="24:43" ht="11.25">
      <c r="X102" s="15" t="str">
        <f t="shared" si="0"/>
        <v>0</v>
      </c>
      <c r="Y102" s="67" t="str">
        <f t="shared" si="1"/>
        <v>0</v>
      </c>
      <c r="Z102" s="67" t="str">
        <f t="shared" si="7"/>
        <v>0</v>
      </c>
      <c r="AA102" s="69" t="str">
        <f t="shared" si="3"/>
        <v>0</v>
      </c>
      <c r="AB102" s="68" t="str">
        <f t="shared" si="4"/>
        <v>0</v>
      </c>
      <c r="AC102" s="67" t="str">
        <f t="shared" si="5"/>
        <v>0</v>
      </c>
      <c r="AD102" s="137">
        <f t="shared" si="6"/>
        <v>0</v>
      </c>
      <c r="AE102" s="65"/>
      <c r="AF102" s="66"/>
      <c r="AG102" s="66"/>
      <c r="AH102" s="7"/>
      <c r="AI102" s="7"/>
      <c r="AJ102" s="65"/>
      <c r="AK102" s="66"/>
      <c r="AL102" s="66"/>
      <c r="AM102" s="7"/>
      <c r="AN102" s="7"/>
      <c r="AO102" s="65"/>
      <c r="AP102" s="66"/>
      <c r="AQ102" s="66"/>
    </row>
    <row r="103" spans="24:43" ht="11.25">
      <c r="X103" s="15" t="str">
        <f t="shared" si="0"/>
        <v>0</v>
      </c>
      <c r="Y103" s="67" t="str">
        <f t="shared" si="1"/>
        <v>0</v>
      </c>
      <c r="Z103" s="67" t="str">
        <f t="shared" si="7"/>
        <v>0</v>
      </c>
      <c r="AA103" s="69" t="str">
        <f t="shared" si="3"/>
        <v>0</v>
      </c>
      <c r="AB103" s="68">
        <f t="shared" si="4"/>
        <v>4</v>
      </c>
      <c r="AC103" s="67" t="str">
        <f t="shared" si="5"/>
        <v>0</v>
      </c>
      <c r="AD103" s="137">
        <f t="shared" si="6"/>
        <v>2</v>
      </c>
      <c r="AE103" s="65"/>
      <c r="AF103" s="66"/>
      <c r="AG103" s="66"/>
      <c r="AH103" s="7"/>
      <c r="AI103" s="7"/>
      <c r="AJ103" s="65"/>
      <c r="AK103" s="66"/>
      <c r="AL103" s="66"/>
      <c r="AM103" s="7"/>
      <c r="AN103" s="7"/>
      <c r="AO103" s="65"/>
      <c r="AP103" s="66"/>
      <c r="AQ103" s="66"/>
    </row>
    <row r="104" spans="24:43" ht="11.25">
      <c r="X104" s="15" t="str">
        <f t="shared" si="0"/>
        <v>0</v>
      </c>
      <c r="Y104" s="67" t="str">
        <f t="shared" si="1"/>
        <v>0</v>
      </c>
      <c r="Z104" s="67" t="str">
        <f t="shared" si="7"/>
        <v>0</v>
      </c>
      <c r="AA104" s="69" t="str">
        <f t="shared" si="3"/>
        <v>0</v>
      </c>
      <c r="AB104" s="68">
        <f t="shared" si="4"/>
        <v>4</v>
      </c>
      <c r="AC104" s="67" t="str">
        <f t="shared" si="5"/>
        <v>0</v>
      </c>
      <c r="AD104" s="137">
        <f t="shared" si="6"/>
        <v>2</v>
      </c>
      <c r="AE104" s="65"/>
      <c r="AF104" s="66"/>
      <c r="AG104" s="66"/>
      <c r="AH104" s="7"/>
      <c r="AI104" s="7"/>
      <c r="AJ104" s="65"/>
      <c r="AK104" s="66"/>
      <c r="AL104" s="66"/>
      <c r="AM104" s="7"/>
      <c r="AN104" s="7"/>
      <c r="AO104" s="65"/>
      <c r="AP104" s="66"/>
      <c r="AQ104" s="66"/>
    </row>
    <row r="105" spans="24:43" ht="11.25">
      <c r="X105" s="15" t="str">
        <f t="shared" si="0"/>
        <v>0</v>
      </c>
      <c r="Y105" s="67" t="str">
        <f t="shared" si="1"/>
        <v>0</v>
      </c>
      <c r="Z105" s="67" t="str">
        <f t="shared" si="7"/>
        <v>0</v>
      </c>
      <c r="AA105" s="69" t="str">
        <f t="shared" si="3"/>
        <v>0</v>
      </c>
      <c r="AB105" s="68">
        <f t="shared" si="4"/>
        <v>4</v>
      </c>
      <c r="AC105" s="67" t="str">
        <f t="shared" si="5"/>
        <v>0</v>
      </c>
      <c r="AD105" s="137">
        <f t="shared" si="6"/>
        <v>2</v>
      </c>
      <c r="AE105" s="65"/>
      <c r="AF105" s="66"/>
      <c r="AG105" s="66"/>
      <c r="AH105" s="7"/>
      <c r="AI105" s="7"/>
      <c r="AJ105" s="65"/>
      <c r="AK105" s="66"/>
      <c r="AL105" s="66"/>
      <c r="AM105" s="7"/>
      <c r="AN105" s="7"/>
      <c r="AO105" s="65"/>
      <c r="AP105" s="66"/>
      <c r="AQ105" s="66"/>
    </row>
    <row r="106" spans="24:43" ht="11.25">
      <c r="X106" s="15" t="str">
        <f t="shared" si="0"/>
        <v>0</v>
      </c>
      <c r="Y106" s="67" t="str">
        <f t="shared" si="1"/>
        <v>0</v>
      </c>
      <c r="Z106" s="67">
        <f t="shared" si="7"/>
        <v>4</v>
      </c>
      <c r="AA106" s="69" t="str">
        <f t="shared" si="3"/>
        <v>0</v>
      </c>
      <c r="AB106" s="68" t="str">
        <f t="shared" si="4"/>
        <v>0</v>
      </c>
      <c r="AC106" s="67" t="str">
        <f t="shared" si="5"/>
        <v>0</v>
      </c>
      <c r="AD106" s="137">
        <f t="shared" si="6"/>
        <v>0</v>
      </c>
      <c r="AE106" s="65"/>
      <c r="AF106" s="66"/>
      <c r="AG106" s="66"/>
      <c r="AH106" s="7"/>
      <c r="AI106" s="7"/>
      <c r="AJ106" s="65"/>
      <c r="AK106" s="66"/>
      <c r="AL106" s="66"/>
      <c r="AM106" s="7"/>
      <c r="AN106" s="7"/>
      <c r="AO106" s="65"/>
      <c r="AP106" s="66"/>
      <c r="AQ106" s="66"/>
    </row>
    <row r="107" spans="24:43" ht="11.25">
      <c r="X107" s="15" t="str">
        <f t="shared" si="0"/>
        <v>0</v>
      </c>
      <c r="Y107" s="67" t="str">
        <f t="shared" si="1"/>
        <v>0</v>
      </c>
      <c r="Z107" s="67" t="str">
        <f t="shared" si="7"/>
        <v>0</v>
      </c>
      <c r="AA107" s="69">
        <f t="shared" si="3"/>
        <v>4</v>
      </c>
      <c r="AB107" s="68" t="str">
        <f t="shared" si="4"/>
        <v>0</v>
      </c>
      <c r="AC107" s="67" t="str">
        <f t="shared" si="5"/>
        <v>0</v>
      </c>
      <c r="AD107" s="137">
        <f t="shared" si="6"/>
        <v>0</v>
      </c>
      <c r="AE107" s="65"/>
      <c r="AF107" s="66"/>
      <c r="AG107" s="66"/>
      <c r="AH107" s="7"/>
      <c r="AI107" s="7"/>
      <c r="AJ107" s="65"/>
      <c r="AK107" s="66"/>
      <c r="AL107" s="66"/>
      <c r="AM107" s="7"/>
      <c r="AN107" s="7"/>
      <c r="AO107" s="65"/>
      <c r="AP107" s="66"/>
      <c r="AQ107" s="66"/>
    </row>
    <row r="108" spans="24:43" ht="11.25">
      <c r="X108" s="15" t="str">
        <f t="shared" si="0"/>
        <v>0</v>
      </c>
      <c r="Y108" s="67">
        <f t="shared" si="1"/>
        <v>4</v>
      </c>
      <c r="Z108" s="67" t="str">
        <f t="shared" si="7"/>
        <v>0</v>
      </c>
      <c r="AA108" s="69" t="str">
        <f t="shared" si="3"/>
        <v>0</v>
      </c>
      <c r="AB108" s="68" t="str">
        <f t="shared" si="4"/>
        <v>0</v>
      </c>
      <c r="AC108" s="67" t="str">
        <f t="shared" si="5"/>
        <v>0</v>
      </c>
      <c r="AD108" s="137">
        <f t="shared" si="6"/>
        <v>0</v>
      </c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24:43" ht="12" thickBot="1">
      <c r="X109" s="132" t="str">
        <f t="shared" si="0"/>
        <v>0</v>
      </c>
      <c r="Y109" s="133">
        <f t="shared" si="1"/>
        <v>4</v>
      </c>
      <c r="Z109" s="133">
        <f t="shared" si="7"/>
        <v>4</v>
      </c>
      <c r="AA109" s="134">
        <f t="shared" si="3"/>
        <v>4</v>
      </c>
      <c r="AB109" s="135">
        <f t="shared" si="4"/>
        <v>4</v>
      </c>
      <c r="AC109" s="133" t="str">
        <f t="shared" si="5"/>
        <v>0</v>
      </c>
      <c r="AD109" s="138">
        <f t="shared" si="6"/>
        <v>2</v>
      </c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23:43" ht="11.25">
      <c r="W110" s="3" t="s">
        <v>35</v>
      </c>
      <c r="X110" s="70">
        <f>SUM(X69:X109)</f>
        <v>8</v>
      </c>
      <c r="Y110" s="70">
        <f>SUM(Y69:Y109)</f>
        <v>36</v>
      </c>
      <c r="Z110" s="70">
        <f>SUM(Z69:Z109)</f>
        <v>48</v>
      </c>
      <c r="AA110" s="70">
        <f>SUM(AA69:AA109)</f>
        <v>44</v>
      </c>
      <c r="AB110" s="131"/>
      <c r="AC110" s="71"/>
      <c r="AD110" s="139">
        <f>SUM(AB69:AB109)</f>
        <v>36</v>
      </c>
      <c r="AE110" s="66"/>
      <c r="AF110" s="66"/>
      <c r="AG110" s="66"/>
      <c r="AH110" s="1"/>
      <c r="AI110" s="1"/>
      <c r="AJ110" s="66"/>
      <c r="AK110" s="66"/>
      <c r="AL110" s="66"/>
      <c r="AM110" s="1"/>
      <c r="AN110" s="1"/>
      <c r="AO110" s="66"/>
      <c r="AP110" s="66"/>
      <c r="AQ110" s="66"/>
    </row>
    <row r="111" spans="23:43" ht="11.25">
      <c r="W111" s="3" t="s">
        <v>71</v>
      </c>
      <c r="X111" s="72">
        <f>COUNT(X69:X109)</f>
        <v>2</v>
      </c>
      <c r="Y111" s="72">
        <f>COUNT(Y69:Y109)</f>
        <v>9</v>
      </c>
      <c r="Z111" s="72">
        <f>COUNT(Z69:Z109)</f>
        <v>12</v>
      </c>
      <c r="AA111" s="72">
        <f>COUNT(AA69:AA109)</f>
        <v>11</v>
      </c>
      <c r="AB111" s="4"/>
      <c r="AC111" s="6"/>
      <c r="AD111" s="140">
        <f>COUNT(AB69:AB109)</f>
        <v>9</v>
      </c>
      <c r="AE111" s="65"/>
      <c r="AF111" s="65"/>
      <c r="AG111" s="2"/>
      <c r="AH111" s="1"/>
      <c r="AI111" s="1"/>
      <c r="AJ111" s="65"/>
      <c r="AK111" s="65"/>
      <c r="AL111" s="2"/>
      <c r="AM111" s="1"/>
      <c r="AN111" s="1"/>
      <c r="AO111" s="65"/>
      <c r="AP111" s="65"/>
      <c r="AQ111" s="2"/>
    </row>
    <row r="112" spans="23:43" ht="12" thickBot="1">
      <c r="W112" s="3" t="s">
        <v>72</v>
      </c>
      <c r="X112" s="73">
        <f>X110/X111</f>
        <v>4</v>
      </c>
      <c r="Y112" s="73">
        <f>Y110/Y111</f>
        <v>4</v>
      </c>
      <c r="Z112" s="73">
        <f>Z110/Z111</f>
        <v>4</v>
      </c>
      <c r="AA112" s="73">
        <f>AA110/AA111</f>
        <v>4</v>
      </c>
      <c r="AB112" s="8"/>
      <c r="AC112" s="38"/>
      <c r="AD112" s="141">
        <f>AD110/AD111</f>
        <v>4</v>
      </c>
      <c r="AE112" s="2"/>
      <c r="AF112" s="1"/>
      <c r="AG112" s="1"/>
      <c r="AH112" s="1"/>
      <c r="AI112" s="1"/>
      <c r="AJ112" s="2"/>
      <c r="AK112" s="1"/>
      <c r="AL112" s="1"/>
      <c r="AM112" s="1"/>
      <c r="AN112" s="1"/>
      <c r="AO112" s="2"/>
      <c r="AP112" s="1"/>
      <c r="AQ112" s="1"/>
    </row>
  </sheetData>
  <mergeCells count="79">
    <mergeCell ref="F60:G60"/>
    <mergeCell ref="Q64:R64"/>
    <mergeCell ref="D11:E11"/>
    <mergeCell ref="P11:R11"/>
    <mergeCell ref="Q12:U12"/>
    <mergeCell ref="H60:I60"/>
    <mergeCell ref="J60:K60"/>
    <mergeCell ref="N60:P60"/>
    <mergeCell ref="L60:M60"/>
    <mergeCell ref="R37:U37"/>
    <mergeCell ref="B28:B32"/>
    <mergeCell ref="N59:O59"/>
    <mergeCell ref="R55:U55"/>
    <mergeCell ref="R38:U41"/>
    <mergeCell ref="R43:U44"/>
    <mergeCell ref="R46:U47"/>
    <mergeCell ref="B53:B54"/>
    <mergeCell ref="B43:B52"/>
    <mergeCell ref="R49:U50"/>
    <mergeCell ref="R52:U53"/>
    <mergeCell ref="N15:P15"/>
    <mergeCell ref="R15:U16"/>
    <mergeCell ref="N16:P16"/>
    <mergeCell ref="C39:E39"/>
    <mergeCell ref="C38:E38"/>
    <mergeCell ref="C37:E37"/>
    <mergeCell ref="C36:E36"/>
    <mergeCell ref="C35:E35"/>
    <mergeCell ref="S17:T17"/>
    <mergeCell ref="C34:E34"/>
    <mergeCell ref="B18:B27"/>
    <mergeCell ref="J16:K16"/>
    <mergeCell ref="F16:G16"/>
    <mergeCell ref="H16:I16"/>
    <mergeCell ref="C19:E19"/>
    <mergeCell ref="B39:B42"/>
    <mergeCell ref="B33:B38"/>
    <mergeCell ref="C58:E58"/>
    <mergeCell ref="C57:E57"/>
    <mergeCell ref="C56:E56"/>
    <mergeCell ref="C55:E55"/>
    <mergeCell ref="C54:E54"/>
    <mergeCell ref="C53:E53"/>
    <mergeCell ref="C52:E52"/>
    <mergeCell ref="B55:B56"/>
    <mergeCell ref="C51:E51"/>
    <mergeCell ref="C50:E50"/>
    <mergeCell ref="C49:E49"/>
    <mergeCell ref="C48:E48"/>
    <mergeCell ref="C47:E47"/>
    <mergeCell ref="C46:E46"/>
    <mergeCell ref="C45:E45"/>
    <mergeCell ref="C44:E44"/>
    <mergeCell ref="C43:E43"/>
    <mergeCell ref="C42:E42"/>
    <mergeCell ref="C41:E41"/>
    <mergeCell ref="C40:E40"/>
    <mergeCell ref="C33:E33"/>
    <mergeCell ref="C32:E32"/>
    <mergeCell ref="C31:E31"/>
    <mergeCell ref="C30:E30"/>
    <mergeCell ref="C29:E29"/>
    <mergeCell ref="C28:E28"/>
    <mergeCell ref="C27:E27"/>
    <mergeCell ref="C20:E20"/>
    <mergeCell ref="C26:E26"/>
    <mergeCell ref="C25:E25"/>
    <mergeCell ref="C24:E24"/>
    <mergeCell ref="C23:E23"/>
    <mergeCell ref="C59:E59"/>
    <mergeCell ref="C60:E60"/>
    <mergeCell ref="A2:V2"/>
    <mergeCell ref="L16:M16"/>
    <mergeCell ref="C18:E18"/>
    <mergeCell ref="C17:E17"/>
    <mergeCell ref="C16:E16"/>
    <mergeCell ref="C15:E15"/>
    <mergeCell ref="C22:E22"/>
    <mergeCell ref="C21:E21"/>
  </mergeCells>
  <printOptions horizontalCentered="1" verticalCentered="1"/>
  <pageMargins left="0.22" right="0.22" top="0.21" bottom="0.22" header="0.17" footer="0.1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Biggs</cp:lastModifiedBy>
  <cp:lastPrinted>2007-09-05T21:28:45Z</cp:lastPrinted>
  <dcterms:created xsi:type="dcterms:W3CDTF">2007-01-06T21:25:13Z</dcterms:created>
  <dcterms:modified xsi:type="dcterms:W3CDTF">2008-06-30T22:26:32Z</dcterms:modified>
  <cp:category/>
  <cp:version/>
  <cp:contentType/>
  <cp:contentStatus/>
</cp:coreProperties>
</file>